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ШКОЛЫ\_Меню двухнедел школы\МЕНЮ ДЕПАРТАМЕНТ\"/>
    </mc:Choice>
  </mc:AlternateContent>
  <bookViews>
    <workbookView xWindow="0" yWindow="0" windowWidth="28425" windowHeight="12210"/>
  </bookViews>
  <sheets>
    <sheet name="платники обед" sheetId="1" r:id="rId1"/>
  </sheets>
  <definedNames>
    <definedName name="Print_Area" localSheetId="0">'платники обед'!$A$13:$P$140</definedName>
    <definedName name="_xlnm.Print_Area" localSheetId="0">'платники обед'!$A$1:$P$140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53" i="1"/>
  <c r="D139" i="1" l="1"/>
  <c r="F134" i="1" l="1"/>
  <c r="F122" i="1"/>
  <c r="F109" i="1"/>
  <c r="F96" i="1"/>
  <c r="F81" i="1"/>
  <c r="F19" i="1"/>
  <c r="F42" i="1"/>
  <c r="F30" i="1"/>
  <c r="C139" i="1" l="1"/>
  <c r="O139" i="1"/>
  <c r="N139" i="1"/>
  <c r="M139" i="1"/>
  <c r="L139" i="1"/>
  <c r="K139" i="1"/>
  <c r="J139" i="1"/>
  <c r="I139" i="1"/>
  <c r="H139" i="1"/>
  <c r="G139" i="1"/>
  <c r="F139" i="1"/>
  <c r="E139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O71" i="1"/>
  <c r="N71" i="1"/>
  <c r="M71" i="1"/>
  <c r="L71" i="1"/>
  <c r="K71" i="1"/>
  <c r="J71" i="1"/>
  <c r="H71" i="1"/>
  <c r="I71" i="1"/>
  <c r="G71" i="1"/>
  <c r="F71" i="1"/>
  <c r="E71" i="1"/>
  <c r="D71" i="1"/>
  <c r="C71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<sst xmlns="http://schemas.openxmlformats.org/spreadsheetml/2006/main" count="373" uniqueCount="81">
  <si>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</si>
  <si>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</si>
  <si>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</si>
  <si>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</si>
  <si>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</si>
  <si>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</si>
  <si>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№сб/рец</t>
  </si>
  <si>
    <t>Макароны отварные</t>
  </si>
  <si>
    <t>Хлеб ржано-пшеничный</t>
  </si>
  <si>
    <t>б/н</t>
  </si>
  <si>
    <t>Итого:</t>
  </si>
  <si>
    <t xml:space="preserve">  Обед</t>
  </si>
  <si>
    <t>Картофельное пюре</t>
  </si>
  <si>
    <t xml:space="preserve">  Обед  </t>
  </si>
  <si>
    <t xml:space="preserve">День 3  </t>
  </si>
  <si>
    <t>Суп картофельный с горохом  и зеленью</t>
  </si>
  <si>
    <t xml:space="preserve">День 1  </t>
  </si>
  <si>
    <t xml:space="preserve"> Обед</t>
  </si>
  <si>
    <t xml:space="preserve">День  2  </t>
  </si>
  <si>
    <t>Обед</t>
  </si>
  <si>
    <t>Винегрет</t>
  </si>
  <si>
    <t xml:space="preserve">День 4  </t>
  </si>
  <si>
    <t xml:space="preserve">День 5  </t>
  </si>
  <si>
    <t xml:space="preserve">1       неделя </t>
  </si>
  <si>
    <t xml:space="preserve">2 неделя </t>
  </si>
  <si>
    <t>Витамины, мг</t>
  </si>
  <si>
    <t>Минеральные вещества, мг</t>
  </si>
  <si>
    <t>C</t>
  </si>
  <si>
    <t>B1</t>
  </si>
  <si>
    <t>A</t>
  </si>
  <si>
    <t>Ca</t>
  </si>
  <si>
    <t>P</t>
  </si>
  <si>
    <t>Mg</t>
  </si>
  <si>
    <t>Fe</t>
  </si>
  <si>
    <t>K</t>
  </si>
  <si>
    <t>Горошек консервированный</t>
  </si>
  <si>
    <t>СОГЛАСОВАНО:</t>
  </si>
  <si>
    <t>УТВЕРЖДАЮ:</t>
  </si>
  <si>
    <t xml:space="preserve">(наименование общеобразовательного </t>
  </si>
  <si>
    <t>учреждения)</t>
  </si>
  <si>
    <t>(Ф.И.О. руководителя учреждения)</t>
  </si>
  <si>
    <t>Компот из свежих яблок</t>
  </si>
  <si>
    <t>Компот из сухофруктов</t>
  </si>
  <si>
    <t>50/40</t>
  </si>
  <si>
    <t>Салат из свежей капусты</t>
  </si>
  <si>
    <t>Чай с сахаром</t>
  </si>
  <si>
    <t>Рыба тушенная в томате с овощами</t>
  </si>
  <si>
    <t>Плов из  птицы</t>
  </si>
  <si>
    <t>День 1</t>
  </si>
  <si>
    <t xml:space="preserve">День 2  </t>
  </si>
  <si>
    <t xml:space="preserve">День 3   </t>
  </si>
  <si>
    <t>День  5</t>
  </si>
  <si>
    <t>Тефтели в томатном соусе</t>
  </si>
  <si>
    <t>Мясо тушеное с овощами</t>
  </si>
  <si>
    <t>Суп картофельный с пшеном  с  зеленью</t>
  </si>
  <si>
    <t>Каша гречневая рассыпчатая</t>
  </si>
  <si>
    <t>Na</t>
  </si>
  <si>
    <t>Рассольник ленинградский cо сметаной и   зеленью</t>
  </si>
  <si>
    <t>60/30</t>
  </si>
  <si>
    <t>Щи из свежей капусты cо сметаной и  зеленью</t>
  </si>
  <si>
    <t>Борщ из свежей капусты cо сметаной и   зеленью</t>
  </si>
  <si>
    <t>№__________от "___"________20__г.</t>
  </si>
  <si>
    <t>______________________________</t>
  </si>
  <si>
    <t>(наименование учреждения)</t>
  </si>
  <si>
    <t>"___"_______________20___г</t>
  </si>
  <si>
    <t>Икра кабачковая</t>
  </si>
  <si>
    <t>250/1</t>
  </si>
  <si>
    <t>Суп вермишелевый с зеленью</t>
  </si>
  <si>
    <t>250/10/1</t>
  </si>
  <si>
    <t>Котлета  рубленная из птицы с соусом</t>
  </si>
  <si>
    <t xml:space="preserve">Цыплята отварные, соус красный основной </t>
  </si>
  <si>
    <t>Салат из свеклы с маслом</t>
  </si>
  <si>
    <t xml:space="preserve">Биточки из филе цыпленка </t>
  </si>
  <si>
    <t xml:space="preserve">Салат из свежей капусты </t>
  </si>
  <si>
    <t>Печень по- строгановски</t>
  </si>
  <si>
    <t>Котлета рубленная с  соусом</t>
  </si>
  <si>
    <t>Компот из яблок</t>
  </si>
  <si>
    <t>200/15</t>
  </si>
  <si>
    <t>Жаркое по- домашнему</t>
  </si>
  <si>
    <t>12 лет и старше</t>
  </si>
  <si>
    <r>
      <t xml:space="preserve">Меню 
двухнедельное обедов для питания
учащихся по образовательным программам среднего и  общего образования в муниципальных общеобразовательных организациях (за исключением учащихся с ограниченными возможностями здоровья, учащихся из числа детей-инвалидов) 
</t>
    </r>
    <r>
      <rPr>
        <b/>
        <i/>
        <sz val="22"/>
        <color rgb="FF7030A0"/>
        <rFont val="Times New Roman"/>
        <family val="1"/>
        <charset val="204"/>
      </rPr>
      <t xml:space="preserve">(рекомендуемая форма) с родительской платой
</t>
    </r>
    <r>
      <rPr>
        <b/>
        <sz val="22"/>
        <rFont val="Times New Roman"/>
        <family val="1"/>
        <charset val="204"/>
      </rPr>
      <t xml:space="preserve">
</t>
    </r>
    <r>
      <rPr>
        <b/>
        <i/>
        <sz val="22"/>
        <color rgb="FF7030A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</si>
</sst>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i/>
      <sz val="22"/>
      <color rgb="FF7030A0"/>
      <name val="Times New Roman"/>
      <family val="1"/>
      <charset val="204"/>
    </font>
    <font>
      <sz val="22"/>
      <color theme="1"/>
      <name val="Calibri"/>
      <family val="2"/>
      <scheme val="minor"/>
    </font>
    <font>
      <sz val="28"/>
      <name val="Times New Roman"/>
      <family val="1"/>
      <charset val="204"/>
    </font>
    <font>
      <sz val="28"/>
      <name val="Arial"/>
      <family val="2"/>
      <charset val="204"/>
    </font>
    <font>
      <b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/>
    <xf numFmtId="2" fontId="4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indent="4"/>
    </xf>
    <xf numFmtId="0" fontId="7" fillId="0" borderId="0" xfId="0" applyFont="1" applyFill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tabSelected="1" view="pageBreakPreview" zoomScale="33" zoomScaleNormal="33" zoomScaleSheetLayoutView="33" workbookViewId="0">
      <selection activeCell="E5" sqref="E5"/>
    </sheetView>
  </sheetViews>
  <sheetFormatPr defaultColWidth="7.28515625" defaultRowHeight="33" x14ac:dyDescent="0.4"/>
  <cols>
    <col min="1" max="1" width="77.140625" style="1" customWidth="1"/>
    <col min="2" max="2" width="26.7109375" style="2" customWidth="1"/>
    <col min="3" max="3" width="24.7109375" style="3" customWidth="1"/>
    <col min="4" max="4" width="28.5703125" style="3" customWidth="1"/>
    <col min="5" max="5" width="32.85546875" style="3" customWidth="1"/>
    <col min="6" max="6" width="28" style="6" customWidth="1"/>
    <col min="7" max="7" width="23.7109375" style="41" customWidth="1"/>
    <col min="8" max="8" width="20.42578125" style="36" customWidth="1"/>
    <col min="9" max="9" width="18.85546875" style="36" customWidth="1"/>
    <col min="10" max="10" width="18.7109375" style="36" customWidth="1"/>
    <col min="11" max="11" width="18.42578125" style="36" customWidth="1"/>
    <col min="12" max="12" width="21.42578125" style="36" customWidth="1"/>
    <col min="13" max="13" width="17.85546875" style="36" customWidth="1"/>
    <col min="14" max="14" width="19.5703125" style="36" customWidth="1"/>
    <col min="15" max="15" width="20.7109375" style="36" customWidth="1"/>
    <col min="16" max="16" width="26.85546875" style="7" customWidth="1"/>
    <col min="17" max="131" width="7.28515625" style="4"/>
    <col min="132" max="132" width="11.140625" style="4" customWidth="1"/>
    <col min="133" max="133" width="52.42578125" style="4" customWidth="1"/>
    <col min="134" max="135" width="19.140625" style="4" customWidth="1"/>
    <col min="136" max="136" width="15.140625" style="4" customWidth="1"/>
    <col min="137" max="137" width="15.28515625" style="4" customWidth="1"/>
    <col min="138" max="138" width="14.42578125" style="4" customWidth="1"/>
    <col min="139" max="139" width="12.7109375" style="4" bestFit="1" customWidth="1"/>
    <col min="140" max="140" width="14.7109375" style="4" customWidth="1"/>
    <col min="141" max="141" width="15.140625" style="4" customWidth="1"/>
    <col min="142" max="142" width="15.7109375" style="4" customWidth="1"/>
    <col min="143" max="143" width="16" style="4" customWidth="1"/>
    <col min="144" max="144" width="13.7109375" style="4" customWidth="1"/>
    <col min="145" max="145" width="16" style="4" customWidth="1"/>
    <col min="146" max="146" width="15.42578125" style="4" customWidth="1"/>
    <col min="147" max="147" width="14" style="4" customWidth="1"/>
    <col min="148" max="148" width="14.5703125" style="4" customWidth="1"/>
    <col min="149" max="149" width="14.7109375" style="4" customWidth="1"/>
    <col min="150" max="150" width="13.28515625" style="4" customWidth="1"/>
    <col min="151" max="151" width="16.7109375" style="4" customWidth="1"/>
    <col min="152" max="152" width="16.42578125" style="4" customWidth="1"/>
    <col min="153" max="153" width="17.140625" style="4" customWidth="1"/>
    <col min="154" max="154" width="18" style="4" customWidth="1"/>
    <col min="155" max="155" width="16.28515625" style="4" customWidth="1"/>
    <col min="156" max="156" width="15.85546875" style="4" customWidth="1"/>
    <col min="157" max="157" width="21.7109375" style="4" customWidth="1"/>
    <col min="158" max="158" width="15" style="4" customWidth="1"/>
    <col min="159" max="159" width="14.7109375" style="4" customWidth="1"/>
    <col min="160" max="387" width="7.28515625" style="4"/>
    <col min="388" max="388" width="11.140625" style="4" customWidth="1"/>
    <col min="389" max="389" width="52.42578125" style="4" customWidth="1"/>
    <col min="390" max="391" width="19.140625" style="4" customWidth="1"/>
    <col min="392" max="392" width="15.140625" style="4" customWidth="1"/>
    <col min="393" max="393" width="15.28515625" style="4" customWidth="1"/>
    <col min="394" max="394" width="14.42578125" style="4" customWidth="1"/>
    <col min="395" max="395" width="12.7109375" style="4" bestFit="1" customWidth="1"/>
    <col min="396" max="396" width="14.7109375" style="4" customWidth="1"/>
    <col min="397" max="397" width="15.140625" style="4" customWidth="1"/>
    <col min="398" max="398" width="15.7109375" style="4" customWidth="1"/>
    <col min="399" max="399" width="16" style="4" customWidth="1"/>
    <col min="400" max="400" width="13.7109375" style="4" customWidth="1"/>
    <col min="401" max="401" width="16" style="4" customWidth="1"/>
    <col min="402" max="402" width="15.42578125" style="4" customWidth="1"/>
    <col min="403" max="403" width="14" style="4" customWidth="1"/>
    <col min="404" max="404" width="14.5703125" style="4" customWidth="1"/>
    <col min="405" max="405" width="14.7109375" style="4" customWidth="1"/>
    <col min="406" max="406" width="13.28515625" style="4" customWidth="1"/>
    <col min="407" max="407" width="16.7109375" style="4" customWidth="1"/>
    <col min="408" max="408" width="16.42578125" style="4" customWidth="1"/>
    <col min="409" max="409" width="17.140625" style="4" customWidth="1"/>
    <col min="410" max="410" width="18" style="4" customWidth="1"/>
    <col min="411" max="411" width="16.28515625" style="4" customWidth="1"/>
    <col min="412" max="412" width="15.85546875" style="4" customWidth="1"/>
    <col min="413" max="413" width="21.7109375" style="4" customWidth="1"/>
    <col min="414" max="414" width="15" style="4" customWidth="1"/>
    <col min="415" max="415" width="14.7109375" style="4" customWidth="1"/>
    <col min="416" max="643" width="7.28515625" style="4"/>
    <col min="644" max="644" width="11.140625" style="4" customWidth="1"/>
    <col min="645" max="645" width="52.42578125" style="4" customWidth="1"/>
    <col min="646" max="647" width="19.140625" style="4" customWidth="1"/>
    <col min="648" max="648" width="15.140625" style="4" customWidth="1"/>
    <col min="649" max="649" width="15.28515625" style="4" customWidth="1"/>
    <col min="650" max="650" width="14.42578125" style="4" customWidth="1"/>
    <col min="651" max="651" width="12.7109375" style="4" bestFit="1" customWidth="1"/>
    <col min="652" max="652" width="14.7109375" style="4" customWidth="1"/>
    <col min="653" max="653" width="15.140625" style="4" customWidth="1"/>
    <col min="654" max="654" width="15.7109375" style="4" customWidth="1"/>
    <col min="655" max="655" width="16" style="4" customWidth="1"/>
    <col min="656" max="656" width="13.7109375" style="4" customWidth="1"/>
    <col min="657" max="657" width="16" style="4" customWidth="1"/>
    <col min="658" max="658" width="15.42578125" style="4" customWidth="1"/>
    <col min="659" max="659" width="14" style="4" customWidth="1"/>
    <col min="660" max="660" width="14.5703125" style="4" customWidth="1"/>
    <col min="661" max="661" width="14.7109375" style="4" customWidth="1"/>
    <col min="662" max="662" width="13.28515625" style="4" customWidth="1"/>
    <col min="663" max="663" width="16.7109375" style="4" customWidth="1"/>
    <col min="664" max="664" width="16.42578125" style="4" customWidth="1"/>
    <col min="665" max="665" width="17.140625" style="4" customWidth="1"/>
    <col min="666" max="666" width="18" style="4" customWidth="1"/>
    <col min="667" max="667" width="16.28515625" style="4" customWidth="1"/>
    <col min="668" max="668" width="15.85546875" style="4" customWidth="1"/>
    <col min="669" max="669" width="21.7109375" style="4" customWidth="1"/>
    <col min="670" max="670" width="15" style="4" customWidth="1"/>
    <col min="671" max="671" width="14.7109375" style="4" customWidth="1"/>
    <col min="672" max="899" width="7.28515625" style="4"/>
    <col min="900" max="900" width="11.140625" style="4" customWidth="1"/>
    <col min="901" max="901" width="52.42578125" style="4" customWidth="1"/>
    <col min="902" max="903" width="19.140625" style="4" customWidth="1"/>
    <col min="904" max="904" width="15.140625" style="4" customWidth="1"/>
    <col min="905" max="905" width="15.28515625" style="4" customWidth="1"/>
    <col min="906" max="906" width="14.42578125" style="4" customWidth="1"/>
    <col min="907" max="907" width="12.7109375" style="4" bestFit="1" customWidth="1"/>
    <col min="908" max="908" width="14.7109375" style="4" customWidth="1"/>
    <col min="909" max="909" width="15.140625" style="4" customWidth="1"/>
    <col min="910" max="910" width="15.7109375" style="4" customWidth="1"/>
    <col min="911" max="911" width="16" style="4" customWidth="1"/>
    <col min="912" max="912" width="13.7109375" style="4" customWidth="1"/>
    <col min="913" max="913" width="16" style="4" customWidth="1"/>
    <col min="914" max="914" width="15.42578125" style="4" customWidth="1"/>
    <col min="915" max="915" width="14" style="4" customWidth="1"/>
    <col min="916" max="916" width="14.5703125" style="4" customWidth="1"/>
    <col min="917" max="917" width="14.7109375" style="4" customWidth="1"/>
    <col min="918" max="918" width="13.28515625" style="4" customWidth="1"/>
    <col min="919" max="919" width="16.7109375" style="4" customWidth="1"/>
    <col min="920" max="920" width="16.42578125" style="4" customWidth="1"/>
    <col min="921" max="921" width="17.140625" style="4" customWidth="1"/>
    <col min="922" max="922" width="18" style="4" customWidth="1"/>
    <col min="923" max="923" width="16.28515625" style="4" customWidth="1"/>
    <col min="924" max="924" width="15.85546875" style="4" customWidth="1"/>
    <col min="925" max="925" width="21.7109375" style="4" customWidth="1"/>
    <col min="926" max="926" width="15" style="4" customWidth="1"/>
    <col min="927" max="927" width="14.7109375" style="4" customWidth="1"/>
    <col min="928" max="1155" width="7.28515625" style="4"/>
    <col min="1156" max="1156" width="11.140625" style="4" customWidth="1"/>
    <col min="1157" max="1157" width="52.42578125" style="4" customWidth="1"/>
    <col min="1158" max="1159" width="19.140625" style="4" customWidth="1"/>
    <col min="1160" max="1160" width="15.140625" style="4" customWidth="1"/>
    <col min="1161" max="1161" width="15.28515625" style="4" customWidth="1"/>
    <col min="1162" max="1162" width="14.42578125" style="4" customWidth="1"/>
    <col min="1163" max="1163" width="12.7109375" style="4" bestFit="1" customWidth="1"/>
    <col min="1164" max="1164" width="14.7109375" style="4" customWidth="1"/>
    <col min="1165" max="1165" width="15.140625" style="4" customWidth="1"/>
    <col min="1166" max="1166" width="15.7109375" style="4" customWidth="1"/>
    <col min="1167" max="1167" width="16" style="4" customWidth="1"/>
    <col min="1168" max="1168" width="13.7109375" style="4" customWidth="1"/>
    <col min="1169" max="1169" width="16" style="4" customWidth="1"/>
    <col min="1170" max="1170" width="15.42578125" style="4" customWidth="1"/>
    <col min="1171" max="1171" width="14" style="4" customWidth="1"/>
    <col min="1172" max="1172" width="14.5703125" style="4" customWidth="1"/>
    <col min="1173" max="1173" width="14.7109375" style="4" customWidth="1"/>
    <col min="1174" max="1174" width="13.28515625" style="4" customWidth="1"/>
    <col min="1175" max="1175" width="16.7109375" style="4" customWidth="1"/>
    <col min="1176" max="1176" width="16.42578125" style="4" customWidth="1"/>
    <col min="1177" max="1177" width="17.140625" style="4" customWidth="1"/>
    <col min="1178" max="1178" width="18" style="4" customWidth="1"/>
    <col min="1179" max="1179" width="16.28515625" style="4" customWidth="1"/>
    <col min="1180" max="1180" width="15.85546875" style="4" customWidth="1"/>
    <col min="1181" max="1181" width="21.7109375" style="4" customWidth="1"/>
    <col min="1182" max="1182" width="15" style="4" customWidth="1"/>
    <col min="1183" max="1183" width="14.7109375" style="4" customWidth="1"/>
    <col min="1184" max="1411" width="7.28515625" style="4"/>
    <col min="1412" max="1412" width="11.140625" style="4" customWidth="1"/>
    <col min="1413" max="1413" width="52.42578125" style="4" customWidth="1"/>
    <col min="1414" max="1415" width="19.140625" style="4" customWidth="1"/>
    <col min="1416" max="1416" width="15.140625" style="4" customWidth="1"/>
    <col min="1417" max="1417" width="15.28515625" style="4" customWidth="1"/>
    <col min="1418" max="1418" width="14.42578125" style="4" customWidth="1"/>
    <col min="1419" max="1419" width="12.7109375" style="4" bestFit="1" customWidth="1"/>
    <col min="1420" max="1420" width="14.7109375" style="4" customWidth="1"/>
    <col min="1421" max="1421" width="15.140625" style="4" customWidth="1"/>
    <col min="1422" max="1422" width="15.7109375" style="4" customWidth="1"/>
    <col min="1423" max="1423" width="16" style="4" customWidth="1"/>
    <col min="1424" max="1424" width="13.7109375" style="4" customWidth="1"/>
    <col min="1425" max="1425" width="16" style="4" customWidth="1"/>
    <col min="1426" max="1426" width="15.42578125" style="4" customWidth="1"/>
    <col min="1427" max="1427" width="14" style="4" customWidth="1"/>
    <col min="1428" max="1428" width="14.5703125" style="4" customWidth="1"/>
    <col min="1429" max="1429" width="14.7109375" style="4" customWidth="1"/>
    <col min="1430" max="1430" width="13.28515625" style="4" customWidth="1"/>
    <col min="1431" max="1431" width="16.7109375" style="4" customWidth="1"/>
    <col min="1432" max="1432" width="16.42578125" style="4" customWidth="1"/>
    <col min="1433" max="1433" width="17.140625" style="4" customWidth="1"/>
    <col min="1434" max="1434" width="18" style="4" customWidth="1"/>
    <col min="1435" max="1435" width="16.28515625" style="4" customWidth="1"/>
    <col min="1436" max="1436" width="15.85546875" style="4" customWidth="1"/>
    <col min="1437" max="1437" width="21.7109375" style="4" customWidth="1"/>
    <col min="1438" max="1438" width="15" style="4" customWidth="1"/>
    <col min="1439" max="1439" width="14.7109375" style="4" customWidth="1"/>
    <col min="1440" max="1667" width="7.28515625" style="4"/>
    <col min="1668" max="1668" width="11.140625" style="4" customWidth="1"/>
    <col min="1669" max="1669" width="52.42578125" style="4" customWidth="1"/>
    <col min="1670" max="1671" width="19.140625" style="4" customWidth="1"/>
    <col min="1672" max="1672" width="15.140625" style="4" customWidth="1"/>
    <col min="1673" max="1673" width="15.28515625" style="4" customWidth="1"/>
    <col min="1674" max="1674" width="14.42578125" style="4" customWidth="1"/>
    <col min="1675" max="1675" width="12.7109375" style="4" bestFit="1" customWidth="1"/>
    <col min="1676" max="1676" width="14.7109375" style="4" customWidth="1"/>
    <col min="1677" max="1677" width="15.140625" style="4" customWidth="1"/>
    <col min="1678" max="1678" width="15.7109375" style="4" customWidth="1"/>
    <col min="1679" max="1679" width="16" style="4" customWidth="1"/>
    <col min="1680" max="1680" width="13.7109375" style="4" customWidth="1"/>
    <col min="1681" max="1681" width="16" style="4" customWidth="1"/>
    <col min="1682" max="1682" width="15.42578125" style="4" customWidth="1"/>
    <col min="1683" max="1683" width="14" style="4" customWidth="1"/>
    <col min="1684" max="1684" width="14.5703125" style="4" customWidth="1"/>
    <col min="1685" max="1685" width="14.7109375" style="4" customWidth="1"/>
    <col min="1686" max="1686" width="13.28515625" style="4" customWidth="1"/>
    <col min="1687" max="1687" width="16.7109375" style="4" customWidth="1"/>
    <col min="1688" max="1688" width="16.42578125" style="4" customWidth="1"/>
    <col min="1689" max="1689" width="17.140625" style="4" customWidth="1"/>
    <col min="1690" max="1690" width="18" style="4" customWidth="1"/>
    <col min="1691" max="1691" width="16.28515625" style="4" customWidth="1"/>
    <col min="1692" max="1692" width="15.85546875" style="4" customWidth="1"/>
    <col min="1693" max="1693" width="21.7109375" style="4" customWidth="1"/>
    <col min="1694" max="1694" width="15" style="4" customWidth="1"/>
    <col min="1695" max="1695" width="14.7109375" style="4" customWidth="1"/>
    <col min="1696" max="1923" width="7.28515625" style="4"/>
    <col min="1924" max="1924" width="11.140625" style="4" customWidth="1"/>
    <col min="1925" max="1925" width="52.42578125" style="4" customWidth="1"/>
    <col min="1926" max="1927" width="19.140625" style="4" customWidth="1"/>
    <col min="1928" max="1928" width="15.140625" style="4" customWidth="1"/>
    <col min="1929" max="1929" width="15.28515625" style="4" customWidth="1"/>
    <col min="1930" max="1930" width="14.42578125" style="4" customWidth="1"/>
    <col min="1931" max="1931" width="12.7109375" style="4" bestFit="1" customWidth="1"/>
    <col min="1932" max="1932" width="14.7109375" style="4" customWidth="1"/>
    <col min="1933" max="1933" width="15.140625" style="4" customWidth="1"/>
    <col min="1934" max="1934" width="15.7109375" style="4" customWidth="1"/>
    <col min="1935" max="1935" width="16" style="4" customWidth="1"/>
    <col min="1936" max="1936" width="13.7109375" style="4" customWidth="1"/>
    <col min="1937" max="1937" width="16" style="4" customWidth="1"/>
    <col min="1938" max="1938" width="15.42578125" style="4" customWidth="1"/>
    <col min="1939" max="1939" width="14" style="4" customWidth="1"/>
    <col min="1940" max="1940" width="14.5703125" style="4" customWidth="1"/>
    <col min="1941" max="1941" width="14.7109375" style="4" customWidth="1"/>
    <col min="1942" max="1942" width="13.28515625" style="4" customWidth="1"/>
    <col min="1943" max="1943" width="16.7109375" style="4" customWidth="1"/>
    <col min="1944" max="1944" width="16.42578125" style="4" customWidth="1"/>
    <col min="1945" max="1945" width="17.140625" style="4" customWidth="1"/>
    <col min="1946" max="1946" width="18" style="4" customWidth="1"/>
    <col min="1947" max="1947" width="16.28515625" style="4" customWidth="1"/>
    <col min="1948" max="1948" width="15.85546875" style="4" customWidth="1"/>
    <col min="1949" max="1949" width="21.7109375" style="4" customWidth="1"/>
    <col min="1950" max="1950" width="15" style="4" customWidth="1"/>
    <col min="1951" max="1951" width="14.7109375" style="4" customWidth="1"/>
    <col min="1952" max="2179" width="7.28515625" style="4"/>
    <col min="2180" max="2180" width="11.140625" style="4" customWidth="1"/>
    <col min="2181" max="2181" width="52.42578125" style="4" customWidth="1"/>
    <col min="2182" max="2183" width="19.140625" style="4" customWidth="1"/>
    <col min="2184" max="2184" width="15.140625" style="4" customWidth="1"/>
    <col min="2185" max="2185" width="15.28515625" style="4" customWidth="1"/>
    <col min="2186" max="2186" width="14.42578125" style="4" customWidth="1"/>
    <col min="2187" max="2187" width="12.7109375" style="4" bestFit="1" customWidth="1"/>
    <col min="2188" max="2188" width="14.7109375" style="4" customWidth="1"/>
    <col min="2189" max="2189" width="15.140625" style="4" customWidth="1"/>
    <col min="2190" max="2190" width="15.7109375" style="4" customWidth="1"/>
    <col min="2191" max="2191" width="16" style="4" customWidth="1"/>
    <col min="2192" max="2192" width="13.7109375" style="4" customWidth="1"/>
    <col min="2193" max="2193" width="16" style="4" customWidth="1"/>
    <col min="2194" max="2194" width="15.42578125" style="4" customWidth="1"/>
    <col min="2195" max="2195" width="14" style="4" customWidth="1"/>
    <col min="2196" max="2196" width="14.5703125" style="4" customWidth="1"/>
    <col min="2197" max="2197" width="14.7109375" style="4" customWidth="1"/>
    <col min="2198" max="2198" width="13.28515625" style="4" customWidth="1"/>
    <col min="2199" max="2199" width="16.7109375" style="4" customWidth="1"/>
    <col min="2200" max="2200" width="16.42578125" style="4" customWidth="1"/>
    <col min="2201" max="2201" width="17.140625" style="4" customWidth="1"/>
    <col min="2202" max="2202" width="18" style="4" customWidth="1"/>
    <col min="2203" max="2203" width="16.28515625" style="4" customWidth="1"/>
    <col min="2204" max="2204" width="15.85546875" style="4" customWidth="1"/>
    <col min="2205" max="2205" width="21.7109375" style="4" customWidth="1"/>
    <col min="2206" max="2206" width="15" style="4" customWidth="1"/>
    <col min="2207" max="2207" width="14.7109375" style="4" customWidth="1"/>
    <col min="2208" max="2435" width="7.28515625" style="4"/>
    <col min="2436" max="2436" width="11.140625" style="4" customWidth="1"/>
    <col min="2437" max="2437" width="52.42578125" style="4" customWidth="1"/>
    <col min="2438" max="2439" width="19.140625" style="4" customWidth="1"/>
    <col min="2440" max="2440" width="15.140625" style="4" customWidth="1"/>
    <col min="2441" max="2441" width="15.28515625" style="4" customWidth="1"/>
    <col min="2442" max="2442" width="14.42578125" style="4" customWidth="1"/>
    <col min="2443" max="2443" width="12.7109375" style="4" bestFit="1" customWidth="1"/>
    <col min="2444" max="2444" width="14.7109375" style="4" customWidth="1"/>
    <col min="2445" max="2445" width="15.140625" style="4" customWidth="1"/>
    <col min="2446" max="2446" width="15.7109375" style="4" customWidth="1"/>
    <col min="2447" max="2447" width="16" style="4" customWidth="1"/>
    <col min="2448" max="2448" width="13.7109375" style="4" customWidth="1"/>
    <col min="2449" max="2449" width="16" style="4" customWidth="1"/>
    <col min="2450" max="2450" width="15.42578125" style="4" customWidth="1"/>
    <col min="2451" max="2451" width="14" style="4" customWidth="1"/>
    <col min="2452" max="2452" width="14.5703125" style="4" customWidth="1"/>
    <col min="2453" max="2453" width="14.7109375" style="4" customWidth="1"/>
    <col min="2454" max="2454" width="13.28515625" style="4" customWidth="1"/>
    <col min="2455" max="2455" width="16.7109375" style="4" customWidth="1"/>
    <col min="2456" max="2456" width="16.42578125" style="4" customWidth="1"/>
    <col min="2457" max="2457" width="17.140625" style="4" customWidth="1"/>
    <col min="2458" max="2458" width="18" style="4" customWidth="1"/>
    <col min="2459" max="2459" width="16.28515625" style="4" customWidth="1"/>
    <col min="2460" max="2460" width="15.85546875" style="4" customWidth="1"/>
    <col min="2461" max="2461" width="21.7109375" style="4" customWidth="1"/>
    <col min="2462" max="2462" width="15" style="4" customWidth="1"/>
    <col min="2463" max="2463" width="14.7109375" style="4" customWidth="1"/>
    <col min="2464" max="2691" width="7.28515625" style="4"/>
    <col min="2692" max="2692" width="11.140625" style="4" customWidth="1"/>
    <col min="2693" max="2693" width="52.42578125" style="4" customWidth="1"/>
    <col min="2694" max="2695" width="19.140625" style="4" customWidth="1"/>
    <col min="2696" max="2696" width="15.140625" style="4" customWidth="1"/>
    <col min="2697" max="2697" width="15.28515625" style="4" customWidth="1"/>
    <col min="2698" max="2698" width="14.42578125" style="4" customWidth="1"/>
    <col min="2699" max="2699" width="12.7109375" style="4" bestFit="1" customWidth="1"/>
    <col min="2700" max="2700" width="14.7109375" style="4" customWidth="1"/>
    <col min="2701" max="2701" width="15.140625" style="4" customWidth="1"/>
    <col min="2702" max="2702" width="15.7109375" style="4" customWidth="1"/>
    <col min="2703" max="2703" width="16" style="4" customWidth="1"/>
    <col min="2704" max="2704" width="13.7109375" style="4" customWidth="1"/>
    <col min="2705" max="2705" width="16" style="4" customWidth="1"/>
    <col min="2706" max="2706" width="15.42578125" style="4" customWidth="1"/>
    <col min="2707" max="2707" width="14" style="4" customWidth="1"/>
    <col min="2708" max="2708" width="14.5703125" style="4" customWidth="1"/>
    <col min="2709" max="2709" width="14.7109375" style="4" customWidth="1"/>
    <col min="2710" max="2710" width="13.28515625" style="4" customWidth="1"/>
    <col min="2711" max="2711" width="16.7109375" style="4" customWidth="1"/>
    <col min="2712" max="2712" width="16.42578125" style="4" customWidth="1"/>
    <col min="2713" max="2713" width="17.140625" style="4" customWidth="1"/>
    <col min="2714" max="2714" width="18" style="4" customWidth="1"/>
    <col min="2715" max="2715" width="16.28515625" style="4" customWidth="1"/>
    <col min="2716" max="2716" width="15.85546875" style="4" customWidth="1"/>
    <col min="2717" max="2717" width="21.7109375" style="4" customWidth="1"/>
    <col min="2718" max="2718" width="15" style="4" customWidth="1"/>
    <col min="2719" max="2719" width="14.7109375" style="4" customWidth="1"/>
    <col min="2720" max="2947" width="7.28515625" style="4"/>
    <col min="2948" max="2948" width="11.140625" style="4" customWidth="1"/>
    <col min="2949" max="2949" width="52.42578125" style="4" customWidth="1"/>
    <col min="2950" max="2951" width="19.140625" style="4" customWidth="1"/>
    <col min="2952" max="2952" width="15.140625" style="4" customWidth="1"/>
    <col min="2953" max="2953" width="15.28515625" style="4" customWidth="1"/>
    <col min="2954" max="2954" width="14.42578125" style="4" customWidth="1"/>
    <col min="2955" max="2955" width="12.7109375" style="4" bestFit="1" customWidth="1"/>
    <col min="2956" max="2956" width="14.7109375" style="4" customWidth="1"/>
    <col min="2957" max="2957" width="15.140625" style="4" customWidth="1"/>
    <col min="2958" max="2958" width="15.7109375" style="4" customWidth="1"/>
    <col min="2959" max="2959" width="16" style="4" customWidth="1"/>
    <col min="2960" max="2960" width="13.7109375" style="4" customWidth="1"/>
    <col min="2961" max="2961" width="16" style="4" customWidth="1"/>
    <col min="2962" max="2962" width="15.42578125" style="4" customWidth="1"/>
    <col min="2963" max="2963" width="14" style="4" customWidth="1"/>
    <col min="2964" max="2964" width="14.5703125" style="4" customWidth="1"/>
    <col min="2965" max="2965" width="14.7109375" style="4" customWidth="1"/>
    <col min="2966" max="2966" width="13.28515625" style="4" customWidth="1"/>
    <col min="2967" max="2967" width="16.7109375" style="4" customWidth="1"/>
    <col min="2968" max="2968" width="16.42578125" style="4" customWidth="1"/>
    <col min="2969" max="2969" width="17.140625" style="4" customWidth="1"/>
    <col min="2970" max="2970" width="18" style="4" customWidth="1"/>
    <col min="2971" max="2971" width="16.28515625" style="4" customWidth="1"/>
    <col min="2972" max="2972" width="15.85546875" style="4" customWidth="1"/>
    <col min="2973" max="2973" width="21.7109375" style="4" customWidth="1"/>
    <col min="2974" max="2974" width="15" style="4" customWidth="1"/>
    <col min="2975" max="2975" width="14.7109375" style="4" customWidth="1"/>
    <col min="2976" max="3203" width="7.28515625" style="4"/>
    <col min="3204" max="3204" width="11.140625" style="4" customWidth="1"/>
    <col min="3205" max="3205" width="52.42578125" style="4" customWidth="1"/>
    <col min="3206" max="3207" width="19.140625" style="4" customWidth="1"/>
    <col min="3208" max="3208" width="15.140625" style="4" customWidth="1"/>
    <col min="3209" max="3209" width="15.28515625" style="4" customWidth="1"/>
    <col min="3210" max="3210" width="14.42578125" style="4" customWidth="1"/>
    <col min="3211" max="3211" width="12.7109375" style="4" bestFit="1" customWidth="1"/>
    <col min="3212" max="3212" width="14.7109375" style="4" customWidth="1"/>
    <col min="3213" max="3213" width="15.140625" style="4" customWidth="1"/>
    <col min="3214" max="3214" width="15.7109375" style="4" customWidth="1"/>
    <col min="3215" max="3215" width="16" style="4" customWidth="1"/>
    <col min="3216" max="3216" width="13.7109375" style="4" customWidth="1"/>
    <col min="3217" max="3217" width="16" style="4" customWidth="1"/>
    <col min="3218" max="3218" width="15.42578125" style="4" customWidth="1"/>
    <col min="3219" max="3219" width="14" style="4" customWidth="1"/>
    <col min="3220" max="3220" width="14.5703125" style="4" customWidth="1"/>
    <col min="3221" max="3221" width="14.7109375" style="4" customWidth="1"/>
    <col min="3222" max="3222" width="13.28515625" style="4" customWidth="1"/>
    <col min="3223" max="3223" width="16.7109375" style="4" customWidth="1"/>
    <col min="3224" max="3224" width="16.42578125" style="4" customWidth="1"/>
    <col min="3225" max="3225" width="17.140625" style="4" customWidth="1"/>
    <col min="3226" max="3226" width="18" style="4" customWidth="1"/>
    <col min="3227" max="3227" width="16.28515625" style="4" customWidth="1"/>
    <col min="3228" max="3228" width="15.85546875" style="4" customWidth="1"/>
    <col min="3229" max="3229" width="21.7109375" style="4" customWidth="1"/>
    <col min="3230" max="3230" width="15" style="4" customWidth="1"/>
    <col min="3231" max="3231" width="14.7109375" style="4" customWidth="1"/>
    <col min="3232" max="3459" width="7.28515625" style="4"/>
    <col min="3460" max="3460" width="11.140625" style="4" customWidth="1"/>
    <col min="3461" max="3461" width="52.42578125" style="4" customWidth="1"/>
    <col min="3462" max="3463" width="19.140625" style="4" customWidth="1"/>
    <col min="3464" max="3464" width="15.140625" style="4" customWidth="1"/>
    <col min="3465" max="3465" width="15.28515625" style="4" customWidth="1"/>
    <col min="3466" max="3466" width="14.42578125" style="4" customWidth="1"/>
    <col min="3467" max="3467" width="12.7109375" style="4" bestFit="1" customWidth="1"/>
    <col min="3468" max="3468" width="14.7109375" style="4" customWidth="1"/>
    <col min="3469" max="3469" width="15.140625" style="4" customWidth="1"/>
    <col min="3470" max="3470" width="15.7109375" style="4" customWidth="1"/>
    <col min="3471" max="3471" width="16" style="4" customWidth="1"/>
    <col min="3472" max="3472" width="13.7109375" style="4" customWidth="1"/>
    <col min="3473" max="3473" width="16" style="4" customWidth="1"/>
    <col min="3474" max="3474" width="15.42578125" style="4" customWidth="1"/>
    <col min="3475" max="3475" width="14" style="4" customWidth="1"/>
    <col min="3476" max="3476" width="14.5703125" style="4" customWidth="1"/>
    <col min="3477" max="3477" width="14.7109375" style="4" customWidth="1"/>
    <col min="3478" max="3478" width="13.28515625" style="4" customWidth="1"/>
    <col min="3479" max="3479" width="16.7109375" style="4" customWidth="1"/>
    <col min="3480" max="3480" width="16.42578125" style="4" customWidth="1"/>
    <col min="3481" max="3481" width="17.140625" style="4" customWidth="1"/>
    <col min="3482" max="3482" width="18" style="4" customWidth="1"/>
    <col min="3483" max="3483" width="16.28515625" style="4" customWidth="1"/>
    <col min="3484" max="3484" width="15.85546875" style="4" customWidth="1"/>
    <col min="3485" max="3485" width="21.7109375" style="4" customWidth="1"/>
    <col min="3486" max="3486" width="15" style="4" customWidth="1"/>
    <col min="3487" max="3487" width="14.7109375" style="4" customWidth="1"/>
    <col min="3488" max="3715" width="7.28515625" style="4"/>
    <col min="3716" max="3716" width="11.140625" style="4" customWidth="1"/>
    <col min="3717" max="3717" width="52.42578125" style="4" customWidth="1"/>
    <col min="3718" max="3719" width="19.140625" style="4" customWidth="1"/>
    <col min="3720" max="3720" width="15.140625" style="4" customWidth="1"/>
    <col min="3721" max="3721" width="15.28515625" style="4" customWidth="1"/>
    <col min="3722" max="3722" width="14.42578125" style="4" customWidth="1"/>
    <col min="3723" max="3723" width="12.7109375" style="4" bestFit="1" customWidth="1"/>
    <col min="3724" max="3724" width="14.7109375" style="4" customWidth="1"/>
    <col min="3725" max="3725" width="15.140625" style="4" customWidth="1"/>
    <col min="3726" max="3726" width="15.7109375" style="4" customWidth="1"/>
    <col min="3727" max="3727" width="16" style="4" customWidth="1"/>
    <col min="3728" max="3728" width="13.7109375" style="4" customWidth="1"/>
    <col min="3729" max="3729" width="16" style="4" customWidth="1"/>
    <col min="3730" max="3730" width="15.42578125" style="4" customWidth="1"/>
    <col min="3731" max="3731" width="14" style="4" customWidth="1"/>
    <col min="3732" max="3732" width="14.5703125" style="4" customWidth="1"/>
    <col min="3733" max="3733" width="14.7109375" style="4" customWidth="1"/>
    <col min="3734" max="3734" width="13.28515625" style="4" customWidth="1"/>
    <col min="3735" max="3735" width="16.7109375" style="4" customWidth="1"/>
    <col min="3736" max="3736" width="16.42578125" style="4" customWidth="1"/>
    <col min="3737" max="3737" width="17.140625" style="4" customWidth="1"/>
    <col min="3738" max="3738" width="18" style="4" customWidth="1"/>
    <col min="3739" max="3739" width="16.28515625" style="4" customWidth="1"/>
    <col min="3740" max="3740" width="15.85546875" style="4" customWidth="1"/>
    <col min="3741" max="3741" width="21.7109375" style="4" customWidth="1"/>
    <col min="3742" max="3742" width="15" style="4" customWidth="1"/>
    <col min="3743" max="3743" width="14.7109375" style="4" customWidth="1"/>
    <col min="3744" max="3971" width="7.28515625" style="4"/>
    <col min="3972" max="3972" width="11.140625" style="4" customWidth="1"/>
    <col min="3973" max="3973" width="52.42578125" style="4" customWidth="1"/>
    <col min="3974" max="3975" width="19.140625" style="4" customWidth="1"/>
    <col min="3976" max="3976" width="15.140625" style="4" customWidth="1"/>
    <col min="3977" max="3977" width="15.28515625" style="4" customWidth="1"/>
    <col min="3978" max="3978" width="14.42578125" style="4" customWidth="1"/>
    <col min="3979" max="3979" width="12.7109375" style="4" bestFit="1" customWidth="1"/>
    <col min="3980" max="3980" width="14.7109375" style="4" customWidth="1"/>
    <col min="3981" max="3981" width="15.140625" style="4" customWidth="1"/>
    <col min="3982" max="3982" width="15.7109375" style="4" customWidth="1"/>
    <col min="3983" max="3983" width="16" style="4" customWidth="1"/>
    <col min="3984" max="3984" width="13.7109375" style="4" customWidth="1"/>
    <col min="3985" max="3985" width="16" style="4" customWidth="1"/>
    <col min="3986" max="3986" width="15.42578125" style="4" customWidth="1"/>
    <col min="3987" max="3987" width="14" style="4" customWidth="1"/>
    <col min="3988" max="3988" width="14.5703125" style="4" customWidth="1"/>
    <col min="3989" max="3989" width="14.7109375" style="4" customWidth="1"/>
    <col min="3990" max="3990" width="13.28515625" style="4" customWidth="1"/>
    <col min="3991" max="3991" width="16.7109375" style="4" customWidth="1"/>
    <col min="3992" max="3992" width="16.42578125" style="4" customWidth="1"/>
    <col min="3993" max="3993" width="17.140625" style="4" customWidth="1"/>
    <col min="3994" max="3994" width="18" style="4" customWidth="1"/>
    <col min="3995" max="3995" width="16.28515625" style="4" customWidth="1"/>
    <col min="3996" max="3996" width="15.85546875" style="4" customWidth="1"/>
    <col min="3997" max="3997" width="21.7109375" style="4" customWidth="1"/>
    <col min="3998" max="3998" width="15" style="4" customWidth="1"/>
    <col min="3999" max="3999" width="14.7109375" style="4" customWidth="1"/>
    <col min="4000" max="4227" width="7.28515625" style="4"/>
    <col min="4228" max="4228" width="11.140625" style="4" customWidth="1"/>
    <col min="4229" max="4229" width="52.42578125" style="4" customWidth="1"/>
    <col min="4230" max="4231" width="19.140625" style="4" customWidth="1"/>
    <col min="4232" max="4232" width="15.140625" style="4" customWidth="1"/>
    <col min="4233" max="4233" width="15.28515625" style="4" customWidth="1"/>
    <col min="4234" max="4234" width="14.42578125" style="4" customWidth="1"/>
    <col min="4235" max="4235" width="12.7109375" style="4" bestFit="1" customWidth="1"/>
    <col min="4236" max="4236" width="14.7109375" style="4" customWidth="1"/>
    <col min="4237" max="4237" width="15.140625" style="4" customWidth="1"/>
    <col min="4238" max="4238" width="15.7109375" style="4" customWidth="1"/>
    <col min="4239" max="4239" width="16" style="4" customWidth="1"/>
    <col min="4240" max="4240" width="13.7109375" style="4" customWidth="1"/>
    <col min="4241" max="4241" width="16" style="4" customWidth="1"/>
    <col min="4242" max="4242" width="15.42578125" style="4" customWidth="1"/>
    <col min="4243" max="4243" width="14" style="4" customWidth="1"/>
    <col min="4244" max="4244" width="14.5703125" style="4" customWidth="1"/>
    <col min="4245" max="4245" width="14.7109375" style="4" customWidth="1"/>
    <col min="4246" max="4246" width="13.28515625" style="4" customWidth="1"/>
    <col min="4247" max="4247" width="16.7109375" style="4" customWidth="1"/>
    <col min="4248" max="4248" width="16.42578125" style="4" customWidth="1"/>
    <col min="4249" max="4249" width="17.140625" style="4" customWidth="1"/>
    <col min="4250" max="4250" width="18" style="4" customWidth="1"/>
    <col min="4251" max="4251" width="16.28515625" style="4" customWidth="1"/>
    <col min="4252" max="4252" width="15.85546875" style="4" customWidth="1"/>
    <col min="4253" max="4253" width="21.7109375" style="4" customWidth="1"/>
    <col min="4254" max="4254" width="15" style="4" customWidth="1"/>
    <col min="4255" max="4255" width="14.7109375" style="4" customWidth="1"/>
    <col min="4256" max="4483" width="7.28515625" style="4"/>
    <col min="4484" max="4484" width="11.140625" style="4" customWidth="1"/>
    <col min="4485" max="4485" width="52.42578125" style="4" customWidth="1"/>
    <col min="4486" max="4487" width="19.140625" style="4" customWidth="1"/>
    <col min="4488" max="4488" width="15.140625" style="4" customWidth="1"/>
    <col min="4489" max="4489" width="15.28515625" style="4" customWidth="1"/>
    <col min="4490" max="4490" width="14.42578125" style="4" customWidth="1"/>
    <col min="4491" max="4491" width="12.7109375" style="4" bestFit="1" customWidth="1"/>
    <col min="4492" max="4492" width="14.7109375" style="4" customWidth="1"/>
    <col min="4493" max="4493" width="15.140625" style="4" customWidth="1"/>
    <col min="4494" max="4494" width="15.7109375" style="4" customWidth="1"/>
    <col min="4495" max="4495" width="16" style="4" customWidth="1"/>
    <col min="4496" max="4496" width="13.7109375" style="4" customWidth="1"/>
    <col min="4497" max="4497" width="16" style="4" customWidth="1"/>
    <col min="4498" max="4498" width="15.42578125" style="4" customWidth="1"/>
    <col min="4499" max="4499" width="14" style="4" customWidth="1"/>
    <col min="4500" max="4500" width="14.5703125" style="4" customWidth="1"/>
    <col min="4501" max="4501" width="14.7109375" style="4" customWidth="1"/>
    <col min="4502" max="4502" width="13.28515625" style="4" customWidth="1"/>
    <col min="4503" max="4503" width="16.7109375" style="4" customWidth="1"/>
    <col min="4504" max="4504" width="16.42578125" style="4" customWidth="1"/>
    <col min="4505" max="4505" width="17.140625" style="4" customWidth="1"/>
    <col min="4506" max="4506" width="18" style="4" customWidth="1"/>
    <col min="4507" max="4507" width="16.28515625" style="4" customWidth="1"/>
    <col min="4508" max="4508" width="15.85546875" style="4" customWidth="1"/>
    <col min="4509" max="4509" width="21.7109375" style="4" customWidth="1"/>
    <col min="4510" max="4510" width="15" style="4" customWidth="1"/>
    <col min="4511" max="4511" width="14.7109375" style="4" customWidth="1"/>
    <col min="4512" max="4739" width="7.28515625" style="4"/>
    <col min="4740" max="4740" width="11.140625" style="4" customWidth="1"/>
    <col min="4741" max="4741" width="52.42578125" style="4" customWidth="1"/>
    <col min="4742" max="4743" width="19.140625" style="4" customWidth="1"/>
    <col min="4744" max="4744" width="15.140625" style="4" customWidth="1"/>
    <col min="4745" max="4745" width="15.28515625" style="4" customWidth="1"/>
    <col min="4746" max="4746" width="14.42578125" style="4" customWidth="1"/>
    <col min="4747" max="4747" width="12.7109375" style="4" bestFit="1" customWidth="1"/>
    <col min="4748" max="4748" width="14.7109375" style="4" customWidth="1"/>
    <col min="4749" max="4749" width="15.140625" style="4" customWidth="1"/>
    <col min="4750" max="4750" width="15.7109375" style="4" customWidth="1"/>
    <col min="4751" max="4751" width="16" style="4" customWidth="1"/>
    <col min="4752" max="4752" width="13.7109375" style="4" customWidth="1"/>
    <col min="4753" max="4753" width="16" style="4" customWidth="1"/>
    <col min="4754" max="4754" width="15.42578125" style="4" customWidth="1"/>
    <col min="4755" max="4755" width="14" style="4" customWidth="1"/>
    <col min="4756" max="4756" width="14.5703125" style="4" customWidth="1"/>
    <col min="4757" max="4757" width="14.7109375" style="4" customWidth="1"/>
    <col min="4758" max="4758" width="13.28515625" style="4" customWidth="1"/>
    <col min="4759" max="4759" width="16.7109375" style="4" customWidth="1"/>
    <col min="4760" max="4760" width="16.42578125" style="4" customWidth="1"/>
    <col min="4761" max="4761" width="17.140625" style="4" customWidth="1"/>
    <col min="4762" max="4762" width="18" style="4" customWidth="1"/>
    <col min="4763" max="4763" width="16.28515625" style="4" customWidth="1"/>
    <col min="4764" max="4764" width="15.85546875" style="4" customWidth="1"/>
    <col min="4765" max="4765" width="21.7109375" style="4" customWidth="1"/>
    <col min="4766" max="4766" width="15" style="4" customWidth="1"/>
    <col min="4767" max="4767" width="14.7109375" style="4" customWidth="1"/>
    <col min="4768" max="4995" width="7.28515625" style="4"/>
    <col min="4996" max="4996" width="11.140625" style="4" customWidth="1"/>
    <col min="4997" max="4997" width="52.42578125" style="4" customWidth="1"/>
    <col min="4998" max="4999" width="19.140625" style="4" customWidth="1"/>
    <col min="5000" max="5000" width="15.140625" style="4" customWidth="1"/>
    <col min="5001" max="5001" width="15.28515625" style="4" customWidth="1"/>
    <col min="5002" max="5002" width="14.42578125" style="4" customWidth="1"/>
    <col min="5003" max="5003" width="12.7109375" style="4" bestFit="1" customWidth="1"/>
    <col min="5004" max="5004" width="14.7109375" style="4" customWidth="1"/>
    <col min="5005" max="5005" width="15.140625" style="4" customWidth="1"/>
    <col min="5006" max="5006" width="15.7109375" style="4" customWidth="1"/>
    <col min="5007" max="5007" width="16" style="4" customWidth="1"/>
    <col min="5008" max="5008" width="13.7109375" style="4" customWidth="1"/>
    <col min="5009" max="5009" width="16" style="4" customWidth="1"/>
    <col min="5010" max="5010" width="15.42578125" style="4" customWidth="1"/>
    <col min="5011" max="5011" width="14" style="4" customWidth="1"/>
    <col min="5012" max="5012" width="14.5703125" style="4" customWidth="1"/>
    <col min="5013" max="5013" width="14.7109375" style="4" customWidth="1"/>
    <col min="5014" max="5014" width="13.28515625" style="4" customWidth="1"/>
    <col min="5015" max="5015" width="16.7109375" style="4" customWidth="1"/>
    <col min="5016" max="5016" width="16.42578125" style="4" customWidth="1"/>
    <col min="5017" max="5017" width="17.140625" style="4" customWidth="1"/>
    <col min="5018" max="5018" width="18" style="4" customWidth="1"/>
    <col min="5019" max="5019" width="16.28515625" style="4" customWidth="1"/>
    <col min="5020" max="5020" width="15.85546875" style="4" customWidth="1"/>
    <col min="5021" max="5021" width="21.7109375" style="4" customWidth="1"/>
    <col min="5022" max="5022" width="15" style="4" customWidth="1"/>
    <col min="5023" max="5023" width="14.7109375" style="4" customWidth="1"/>
    <col min="5024" max="5251" width="7.28515625" style="4"/>
    <col min="5252" max="5252" width="11.140625" style="4" customWidth="1"/>
    <col min="5253" max="5253" width="52.42578125" style="4" customWidth="1"/>
    <col min="5254" max="5255" width="19.140625" style="4" customWidth="1"/>
    <col min="5256" max="5256" width="15.140625" style="4" customWidth="1"/>
    <col min="5257" max="5257" width="15.28515625" style="4" customWidth="1"/>
    <col min="5258" max="5258" width="14.42578125" style="4" customWidth="1"/>
    <col min="5259" max="5259" width="12.7109375" style="4" bestFit="1" customWidth="1"/>
    <col min="5260" max="5260" width="14.7109375" style="4" customWidth="1"/>
    <col min="5261" max="5261" width="15.140625" style="4" customWidth="1"/>
    <col min="5262" max="5262" width="15.7109375" style="4" customWidth="1"/>
    <col min="5263" max="5263" width="16" style="4" customWidth="1"/>
    <col min="5264" max="5264" width="13.7109375" style="4" customWidth="1"/>
    <col min="5265" max="5265" width="16" style="4" customWidth="1"/>
    <col min="5266" max="5266" width="15.42578125" style="4" customWidth="1"/>
    <col min="5267" max="5267" width="14" style="4" customWidth="1"/>
    <col min="5268" max="5268" width="14.5703125" style="4" customWidth="1"/>
    <col min="5269" max="5269" width="14.7109375" style="4" customWidth="1"/>
    <col min="5270" max="5270" width="13.28515625" style="4" customWidth="1"/>
    <col min="5271" max="5271" width="16.7109375" style="4" customWidth="1"/>
    <col min="5272" max="5272" width="16.42578125" style="4" customWidth="1"/>
    <col min="5273" max="5273" width="17.140625" style="4" customWidth="1"/>
    <col min="5274" max="5274" width="18" style="4" customWidth="1"/>
    <col min="5275" max="5275" width="16.28515625" style="4" customWidth="1"/>
    <col min="5276" max="5276" width="15.85546875" style="4" customWidth="1"/>
    <col min="5277" max="5277" width="21.7109375" style="4" customWidth="1"/>
    <col min="5278" max="5278" width="15" style="4" customWidth="1"/>
    <col min="5279" max="5279" width="14.7109375" style="4" customWidth="1"/>
    <col min="5280" max="5507" width="7.28515625" style="4"/>
    <col min="5508" max="5508" width="11.140625" style="4" customWidth="1"/>
    <col min="5509" max="5509" width="52.42578125" style="4" customWidth="1"/>
    <col min="5510" max="5511" width="19.140625" style="4" customWidth="1"/>
    <col min="5512" max="5512" width="15.140625" style="4" customWidth="1"/>
    <col min="5513" max="5513" width="15.28515625" style="4" customWidth="1"/>
    <col min="5514" max="5514" width="14.42578125" style="4" customWidth="1"/>
    <col min="5515" max="5515" width="12.7109375" style="4" bestFit="1" customWidth="1"/>
    <col min="5516" max="5516" width="14.7109375" style="4" customWidth="1"/>
    <col min="5517" max="5517" width="15.140625" style="4" customWidth="1"/>
    <col min="5518" max="5518" width="15.7109375" style="4" customWidth="1"/>
    <col min="5519" max="5519" width="16" style="4" customWidth="1"/>
    <col min="5520" max="5520" width="13.7109375" style="4" customWidth="1"/>
    <col min="5521" max="5521" width="16" style="4" customWidth="1"/>
    <col min="5522" max="5522" width="15.42578125" style="4" customWidth="1"/>
    <col min="5523" max="5523" width="14" style="4" customWidth="1"/>
    <col min="5524" max="5524" width="14.5703125" style="4" customWidth="1"/>
    <col min="5525" max="5525" width="14.7109375" style="4" customWidth="1"/>
    <col min="5526" max="5526" width="13.28515625" style="4" customWidth="1"/>
    <col min="5527" max="5527" width="16.7109375" style="4" customWidth="1"/>
    <col min="5528" max="5528" width="16.42578125" style="4" customWidth="1"/>
    <col min="5529" max="5529" width="17.140625" style="4" customWidth="1"/>
    <col min="5530" max="5530" width="18" style="4" customWidth="1"/>
    <col min="5531" max="5531" width="16.28515625" style="4" customWidth="1"/>
    <col min="5532" max="5532" width="15.85546875" style="4" customWidth="1"/>
    <col min="5533" max="5533" width="21.7109375" style="4" customWidth="1"/>
    <col min="5534" max="5534" width="15" style="4" customWidth="1"/>
    <col min="5535" max="5535" width="14.7109375" style="4" customWidth="1"/>
    <col min="5536" max="5763" width="7.28515625" style="4"/>
    <col min="5764" max="5764" width="11.140625" style="4" customWidth="1"/>
    <col min="5765" max="5765" width="52.42578125" style="4" customWidth="1"/>
    <col min="5766" max="5767" width="19.140625" style="4" customWidth="1"/>
    <col min="5768" max="5768" width="15.140625" style="4" customWidth="1"/>
    <col min="5769" max="5769" width="15.28515625" style="4" customWidth="1"/>
    <col min="5770" max="5770" width="14.42578125" style="4" customWidth="1"/>
    <col min="5771" max="5771" width="12.7109375" style="4" bestFit="1" customWidth="1"/>
    <col min="5772" max="5772" width="14.7109375" style="4" customWidth="1"/>
    <col min="5773" max="5773" width="15.140625" style="4" customWidth="1"/>
    <col min="5774" max="5774" width="15.7109375" style="4" customWidth="1"/>
    <col min="5775" max="5775" width="16" style="4" customWidth="1"/>
    <col min="5776" max="5776" width="13.7109375" style="4" customWidth="1"/>
    <col min="5777" max="5777" width="16" style="4" customWidth="1"/>
    <col min="5778" max="5778" width="15.42578125" style="4" customWidth="1"/>
    <col min="5779" max="5779" width="14" style="4" customWidth="1"/>
    <col min="5780" max="5780" width="14.5703125" style="4" customWidth="1"/>
    <col min="5781" max="5781" width="14.7109375" style="4" customWidth="1"/>
    <col min="5782" max="5782" width="13.28515625" style="4" customWidth="1"/>
    <col min="5783" max="5783" width="16.7109375" style="4" customWidth="1"/>
    <col min="5784" max="5784" width="16.42578125" style="4" customWidth="1"/>
    <col min="5785" max="5785" width="17.140625" style="4" customWidth="1"/>
    <col min="5786" max="5786" width="18" style="4" customWidth="1"/>
    <col min="5787" max="5787" width="16.28515625" style="4" customWidth="1"/>
    <col min="5788" max="5788" width="15.85546875" style="4" customWidth="1"/>
    <col min="5789" max="5789" width="21.7109375" style="4" customWidth="1"/>
    <col min="5790" max="5790" width="15" style="4" customWidth="1"/>
    <col min="5791" max="5791" width="14.7109375" style="4" customWidth="1"/>
    <col min="5792" max="6019" width="7.28515625" style="4"/>
    <col min="6020" max="6020" width="11.140625" style="4" customWidth="1"/>
    <col min="6021" max="6021" width="52.42578125" style="4" customWidth="1"/>
    <col min="6022" max="6023" width="19.140625" style="4" customWidth="1"/>
    <col min="6024" max="6024" width="15.140625" style="4" customWidth="1"/>
    <col min="6025" max="6025" width="15.28515625" style="4" customWidth="1"/>
    <col min="6026" max="6026" width="14.42578125" style="4" customWidth="1"/>
    <col min="6027" max="6027" width="12.7109375" style="4" bestFit="1" customWidth="1"/>
    <col min="6028" max="6028" width="14.7109375" style="4" customWidth="1"/>
    <col min="6029" max="6029" width="15.140625" style="4" customWidth="1"/>
    <col min="6030" max="6030" width="15.7109375" style="4" customWidth="1"/>
    <col min="6031" max="6031" width="16" style="4" customWidth="1"/>
    <col min="6032" max="6032" width="13.7109375" style="4" customWidth="1"/>
    <col min="6033" max="6033" width="16" style="4" customWidth="1"/>
    <col min="6034" max="6034" width="15.42578125" style="4" customWidth="1"/>
    <col min="6035" max="6035" width="14" style="4" customWidth="1"/>
    <col min="6036" max="6036" width="14.5703125" style="4" customWidth="1"/>
    <col min="6037" max="6037" width="14.7109375" style="4" customWidth="1"/>
    <col min="6038" max="6038" width="13.28515625" style="4" customWidth="1"/>
    <col min="6039" max="6039" width="16.7109375" style="4" customWidth="1"/>
    <col min="6040" max="6040" width="16.42578125" style="4" customWidth="1"/>
    <col min="6041" max="6041" width="17.140625" style="4" customWidth="1"/>
    <col min="6042" max="6042" width="18" style="4" customWidth="1"/>
    <col min="6043" max="6043" width="16.28515625" style="4" customWidth="1"/>
    <col min="6044" max="6044" width="15.85546875" style="4" customWidth="1"/>
    <col min="6045" max="6045" width="21.7109375" style="4" customWidth="1"/>
    <col min="6046" max="6046" width="15" style="4" customWidth="1"/>
    <col min="6047" max="6047" width="14.7109375" style="4" customWidth="1"/>
    <col min="6048" max="6275" width="7.28515625" style="4"/>
    <col min="6276" max="6276" width="11.140625" style="4" customWidth="1"/>
    <col min="6277" max="6277" width="52.42578125" style="4" customWidth="1"/>
    <col min="6278" max="6279" width="19.140625" style="4" customWidth="1"/>
    <col min="6280" max="6280" width="15.140625" style="4" customWidth="1"/>
    <col min="6281" max="6281" width="15.28515625" style="4" customWidth="1"/>
    <col min="6282" max="6282" width="14.42578125" style="4" customWidth="1"/>
    <col min="6283" max="6283" width="12.7109375" style="4" bestFit="1" customWidth="1"/>
    <col min="6284" max="6284" width="14.7109375" style="4" customWidth="1"/>
    <col min="6285" max="6285" width="15.140625" style="4" customWidth="1"/>
    <col min="6286" max="6286" width="15.7109375" style="4" customWidth="1"/>
    <col min="6287" max="6287" width="16" style="4" customWidth="1"/>
    <col min="6288" max="6288" width="13.7109375" style="4" customWidth="1"/>
    <col min="6289" max="6289" width="16" style="4" customWidth="1"/>
    <col min="6290" max="6290" width="15.42578125" style="4" customWidth="1"/>
    <col min="6291" max="6291" width="14" style="4" customWidth="1"/>
    <col min="6292" max="6292" width="14.5703125" style="4" customWidth="1"/>
    <col min="6293" max="6293" width="14.7109375" style="4" customWidth="1"/>
    <col min="6294" max="6294" width="13.28515625" style="4" customWidth="1"/>
    <col min="6295" max="6295" width="16.7109375" style="4" customWidth="1"/>
    <col min="6296" max="6296" width="16.42578125" style="4" customWidth="1"/>
    <col min="6297" max="6297" width="17.140625" style="4" customWidth="1"/>
    <col min="6298" max="6298" width="18" style="4" customWidth="1"/>
    <col min="6299" max="6299" width="16.28515625" style="4" customWidth="1"/>
    <col min="6300" max="6300" width="15.85546875" style="4" customWidth="1"/>
    <col min="6301" max="6301" width="21.7109375" style="4" customWidth="1"/>
    <col min="6302" max="6302" width="15" style="4" customWidth="1"/>
    <col min="6303" max="6303" width="14.7109375" style="4" customWidth="1"/>
    <col min="6304" max="6531" width="7.28515625" style="4"/>
    <col min="6532" max="6532" width="11.140625" style="4" customWidth="1"/>
    <col min="6533" max="6533" width="52.42578125" style="4" customWidth="1"/>
    <col min="6534" max="6535" width="19.140625" style="4" customWidth="1"/>
    <col min="6536" max="6536" width="15.140625" style="4" customWidth="1"/>
    <col min="6537" max="6537" width="15.28515625" style="4" customWidth="1"/>
    <col min="6538" max="6538" width="14.42578125" style="4" customWidth="1"/>
    <col min="6539" max="6539" width="12.7109375" style="4" bestFit="1" customWidth="1"/>
    <col min="6540" max="6540" width="14.7109375" style="4" customWidth="1"/>
    <col min="6541" max="6541" width="15.140625" style="4" customWidth="1"/>
    <col min="6542" max="6542" width="15.7109375" style="4" customWidth="1"/>
    <col min="6543" max="6543" width="16" style="4" customWidth="1"/>
    <col min="6544" max="6544" width="13.7109375" style="4" customWidth="1"/>
    <col min="6545" max="6545" width="16" style="4" customWidth="1"/>
    <col min="6546" max="6546" width="15.42578125" style="4" customWidth="1"/>
    <col min="6547" max="6547" width="14" style="4" customWidth="1"/>
    <col min="6548" max="6548" width="14.5703125" style="4" customWidth="1"/>
    <col min="6549" max="6549" width="14.7109375" style="4" customWidth="1"/>
    <col min="6550" max="6550" width="13.28515625" style="4" customWidth="1"/>
    <col min="6551" max="6551" width="16.7109375" style="4" customWidth="1"/>
    <col min="6552" max="6552" width="16.42578125" style="4" customWidth="1"/>
    <col min="6553" max="6553" width="17.140625" style="4" customWidth="1"/>
    <col min="6554" max="6554" width="18" style="4" customWidth="1"/>
    <col min="6555" max="6555" width="16.28515625" style="4" customWidth="1"/>
    <col min="6556" max="6556" width="15.85546875" style="4" customWidth="1"/>
    <col min="6557" max="6557" width="21.7109375" style="4" customWidth="1"/>
    <col min="6558" max="6558" width="15" style="4" customWidth="1"/>
    <col min="6559" max="6559" width="14.7109375" style="4" customWidth="1"/>
    <col min="6560" max="6787" width="7.28515625" style="4"/>
    <col min="6788" max="6788" width="11.140625" style="4" customWidth="1"/>
    <col min="6789" max="6789" width="52.42578125" style="4" customWidth="1"/>
    <col min="6790" max="6791" width="19.140625" style="4" customWidth="1"/>
    <col min="6792" max="6792" width="15.140625" style="4" customWidth="1"/>
    <col min="6793" max="6793" width="15.28515625" style="4" customWidth="1"/>
    <col min="6794" max="6794" width="14.42578125" style="4" customWidth="1"/>
    <col min="6795" max="6795" width="12.7109375" style="4" bestFit="1" customWidth="1"/>
    <col min="6796" max="6796" width="14.7109375" style="4" customWidth="1"/>
    <col min="6797" max="6797" width="15.140625" style="4" customWidth="1"/>
    <col min="6798" max="6798" width="15.7109375" style="4" customWidth="1"/>
    <col min="6799" max="6799" width="16" style="4" customWidth="1"/>
    <col min="6800" max="6800" width="13.7109375" style="4" customWidth="1"/>
    <col min="6801" max="6801" width="16" style="4" customWidth="1"/>
    <col min="6802" max="6802" width="15.42578125" style="4" customWidth="1"/>
    <col min="6803" max="6803" width="14" style="4" customWidth="1"/>
    <col min="6804" max="6804" width="14.5703125" style="4" customWidth="1"/>
    <col min="6805" max="6805" width="14.7109375" style="4" customWidth="1"/>
    <col min="6806" max="6806" width="13.28515625" style="4" customWidth="1"/>
    <col min="6807" max="6807" width="16.7109375" style="4" customWidth="1"/>
    <col min="6808" max="6808" width="16.42578125" style="4" customWidth="1"/>
    <col min="6809" max="6809" width="17.140625" style="4" customWidth="1"/>
    <col min="6810" max="6810" width="18" style="4" customWidth="1"/>
    <col min="6811" max="6811" width="16.28515625" style="4" customWidth="1"/>
    <col min="6812" max="6812" width="15.85546875" style="4" customWidth="1"/>
    <col min="6813" max="6813" width="21.7109375" style="4" customWidth="1"/>
    <col min="6814" max="6814" width="15" style="4" customWidth="1"/>
    <col min="6815" max="6815" width="14.7109375" style="4" customWidth="1"/>
    <col min="6816" max="7043" width="7.28515625" style="4"/>
    <col min="7044" max="7044" width="11.140625" style="4" customWidth="1"/>
    <col min="7045" max="7045" width="52.42578125" style="4" customWidth="1"/>
    <col min="7046" max="7047" width="19.140625" style="4" customWidth="1"/>
    <col min="7048" max="7048" width="15.140625" style="4" customWidth="1"/>
    <col min="7049" max="7049" width="15.28515625" style="4" customWidth="1"/>
    <col min="7050" max="7050" width="14.42578125" style="4" customWidth="1"/>
    <col min="7051" max="7051" width="12.7109375" style="4" bestFit="1" customWidth="1"/>
    <col min="7052" max="7052" width="14.7109375" style="4" customWidth="1"/>
    <col min="7053" max="7053" width="15.140625" style="4" customWidth="1"/>
    <col min="7054" max="7054" width="15.7109375" style="4" customWidth="1"/>
    <col min="7055" max="7055" width="16" style="4" customWidth="1"/>
    <col min="7056" max="7056" width="13.7109375" style="4" customWidth="1"/>
    <col min="7057" max="7057" width="16" style="4" customWidth="1"/>
    <col min="7058" max="7058" width="15.42578125" style="4" customWidth="1"/>
    <col min="7059" max="7059" width="14" style="4" customWidth="1"/>
    <col min="7060" max="7060" width="14.5703125" style="4" customWidth="1"/>
    <col min="7061" max="7061" width="14.7109375" style="4" customWidth="1"/>
    <col min="7062" max="7062" width="13.28515625" style="4" customWidth="1"/>
    <col min="7063" max="7063" width="16.7109375" style="4" customWidth="1"/>
    <col min="7064" max="7064" width="16.42578125" style="4" customWidth="1"/>
    <col min="7065" max="7065" width="17.140625" style="4" customWidth="1"/>
    <col min="7066" max="7066" width="18" style="4" customWidth="1"/>
    <col min="7067" max="7067" width="16.28515625" style="4" customWidth="1"/>
    <col min="7068" max="7068" width="15.85546875" style="4" customWidth="1"/>
    <col min="7069" max="7069" width="21.7109375" style="4" customWidth="1"/>
    <col min="7070" max="7070" width="15" style="4" customWidth="1"/>
    <col min="7071" max="7071" width="14.7109375" style="4" customWidth="1"/>
    <col min="7072" max="7299" width="7.28515625" style="4"/>
    <col min="7300" max="7300" width="11.140625" style="4" customWidth="1"/>
    <col min="7301" max="7301" width="52.42578125" style="4" customWidth="1"/>
    <col min="7302" max="7303" width="19.140625" style="4" customWidth="1"/>
    <col min="7304" max="7304" width="15.140625" style="4" customWidth="1"/>
    <col min="7305" max="7305" width="15.28515625" style="4" customWidth="1"/>
    <col min="7306" max="7306" width="14.42578125" style="4" customWidth="1"/>
    <col min="7307" max="7307" width="12.7109375" style="4" bestFit="1" customWidth="1"/>
    <col min="7308" max="7308" width="14.7109375" style="4" customWidth="1"/>
    <col min="7309" max="7309" width="15.140625" style="4" customWidth="1"/>
    <col min="7310" max="7310" width="15.7109375" style="4" customWidth="1"/>
    <col min="7311" max="7311" width="16" style="4" customWidth="1"/>
    <col min="7312" max="7312" width="13.7109375" style="4" customWidth="1"/>
    <col min="7313" max="7313" width="16" style="4" customWidth="1"/>
    <col min="7314" max="7314" width="15.42578125" style="4" customWidth="1"/>
    <col min="7315" max="7315" width="14" style="4" customWidth="1"/>
    <col min="7316" max="7316" width="14.5703125" style="4" customWidth="1"/>
    <col min="7317" max="7317" width="14.7109375" style="4" customWidth="1"/>
    <col min="7318" max="7318" width="13.28515625" style="4" customWidth="1"/>
    <col min="7319" max="7319" width="16.7109375" style="4" customWidth="1"/>
    <col min="7320" max="7320" width="16.42578125" style="4" customWidth="1"/>
    <col min="7321" max="7321" width="17.140625" style="4" customWidth="1"/>
    <col min="7322" max="7322" width="18" style="4" customWidth="1"/>
    <col min="7323" max="7323" width="16.28515625" style="4" customWidth="1"/>
    <col min="7324" max="7324" width="15.85546875" style="4" customWidth="1"/>
    <col min="7325" max="7325" width="21.7109375" style="4" customWidth="1"/>
    <col min="7326" max="7326" width="15" style="4" customWidth="1"/>
    <col min="7327" max="7327" width="14.7109375" style="4" customWidth="1"/>
    <col min="7328" max="7555" width="7.28515625" style="4"/>
    <col min="7556" max="7556" width="11.140625" style="4" customWidth="1"/>
    <col min="7557" max="7557" width="52.42578125" style="4" customWidth="1"/>
    <col min="7558" max="7559" width="19.140625" style="4" customWidth="1"/>
    <col min="7560" max="7560" width="15.140625" style="4" customWidth="1"/>
    <col min="7561" max="7561" width="15.28515625" style="4" customWidth="1"/>
    <col min="7562" max="7562" width="14.42578125" style="4" customWidth="1"/>
    <col min="7563" max="7563" width="12.7109375" style="4" bestFit="1" customWidth="1"/>
    <col min="7564" max="7564" width="14.7109375" style="4" customWidth="1"/>
    <col min="7565" max="7565" width="15.140625" style="4" customWidth="1"/>
    <col min="7566" max="7566" width="15.7109375" style="4" customWidth="1"/>
    <col min="7567" max="7567" width="16" style="4" customWidth="1"/>
    <col min="7568" max="7568" width="13.7109375" style="4" customWidth="1"/>
    <col min="7569" max="7569" width="16" style="4" customWidth="1"/>
    <col min="7570" max="7570" width="15.42578125" style="4" customWidth="1"/>
    <col min="7571" max="7571" width="14" style="4" customWidth="1"/>
    <col min="7572" max="7572" width="14.5703125" style="4" customWidth="1"/>
    <col min="7573" max="7573" width="14.7109375" style="4" customWidth="1"/>
    <col min="7574" max="7574" width="13.28515625" style="4" customWidth="1"/>
    <col min="7575" max="7575" width="16.7109375" style="4" customWidth="1"/>
    <col min="7576" max="7576" width="16.42578125" style="4" customWidth="1"/>
    <col min="7577" max="7577" width="17.140625" style="4" customWidth="1"/>
    <col min="7578" max="7578" width="18" style="4" customWidth="1"/>
    <col min="7579" max="7579" width="16.28515625" style="4" customWidth="1"/>
    <col min="7580" max="7580" width="15.85546875" style="4" customWidth="1"/>
    <col min="7581" max="7581" width="21.7109375" style="4" customWidth="1"/>
    <col min="7582" max="7582" width="15" style="4" customWidth="1"/>
    <col min="7583" max="7583" width="14.7109375" style="4" customWidth="1"/>
    <col min="7584" max="7811" width="7.28515625" style="4"/>
    <col min="7812" max="7812" width="11.140625" style="4" customWidth="1"/>
    <col min="7813" max="7813" width="52.42578125" style="4" customWidth="1"/>
    <col min="7814" max="7815" width="19.140625" style="4" customWidth="1"/>
    <col min="7816" max="7816" width="15.140625" style="4" customWidth="1"/>
    <col min="7817" max="7817" width="15.28515625" style="4" customWidth="1"/>
    <col min="7818" max="7818" width="14.42578125" style="4" customWidth="1"/>
    <col min="7819" max="7819" width="12.7109375" style="4" bestFit="1" customWidth="1"/>
    <col min="7820" max="7820" width="14.7109375" style="4" customWidth="1"/>
    <col min="7821" max="7821" width="15.140625" style="4" customWidth="1"/>
    <col min="7822" max="7822" width="15.7109375" style="4" customWidth="1"/>
    <col min="7823" max="7823" width="16" style="4" customWidth="1"/>
    <col min="7824" max="7824" width="13.7109375" style="4" customWidth="1"/>
    <col min="7825" max="7825" width="16" style="4" customWidth="1"/>
    <col min="7826" max="7826" width="15.42578125" style="4" customWidth="1"/>
    <col min="7827" max="7827" width="14" style="4" customWidth="1"/>
    <col min="7828" max="7828" width="14.5703125" style="4" customWidth="1"/>
    <col min="7829" max="7829" width="14.7109375" style="4" customWidth="1"/>
    <col min="7830" max="7830" width="13.28515625" style="4" customWidth="1"/>
    <col min="7831" max="7831" width="16.7109375" style="4" customWidth="1"/>
    <col min="7832" max="7832" width="16.42578125" style="4" customWidth="1"/>
    <col min="7833" max="7833" width="17.140625" style="4" customWidth="1"/>
    <col min="7834" max="7834" width="18" style="4" customWidth="1"/>
    <col min="7835" max="7835" width="16.28515625" style="4" customWidth="1"/>
    <col min="7836" max="7836" width="15.85546875" style="4" customWidth="1"/>
    <col min="7837" max="7837" width="21.7109375" style="4" customWidth="1"/>
    <col min="7838" max="7838" width="15" style="4" customWidth="1"/>
    <col min="7839" max="7839" width="14.7109375" style="4" customWidth="1"/>
    <col min="7840" max="8067" width="7.28515625" style="4"/>
    <col min="8068" max="8068" width="11.140625" style="4" customWidth="1"/>
    <col min="8069" max="8069" width="52.42578125" style="4" customWidth="1"/>
    <col min="8070" max="8071" width="19.140625" style="4" customWidth="1"/>
    <col min="8072" max="8072" width="15.140625" style="4" customWidth="1"/>
    <col min="8073" max="8073" width="15.28515625" style="4" customWidth="1"/>
    <col min="8074" max="8074" width="14.42578125" style="4" customWidth="1"/>
    <col min="8075" max="8075" width="12.7109375" style="4" bestFit="1" customWidth="1"/>
    <col min="8076" max="8076" width="14.7109375" style="4" customWidth="1"/>
    <col min="8077" max="8077" width="15.140625" style="4" customWidth="1"/>
    <col min="8078" max="8078" width="15.7109375" style="4" customWidth="1"/>
    <col min="8079" max="8079" width="16" style="4" customWidth="1"/>
    <col min="8080" max="8080" width="13.7109375" style="4" customWidth="1"/>
    <col min="8081" max="8081" width="16" style="4" customWidth="1"/>
    <col min="8082" max="8082" width="15.42578125" style="4" customWidth="1"/>
    <col min="8083" max="8083" width="14" style="4" customWidth="1"/>
    <col min="8084" max="8084" width="14.5703125" style="4" customWidth="1"/>
    <col min="8085" max="8085" width="14.7109375" style="4" customWidth="1"/>
    <col min="8086" max="8086" width="13.28515625" style="4" customWidth="1"/>
    <col min="8087" max="8087" width="16.7109375" style="4" customWidth="1"/>
    <col min="8088" max="8088" width="16.42578125" style="4" customWidth="1"/>
    <col min="8089" max="8089" width="17.140625" style="4" customWidth="1"/>
    <col min="8090" max="8090" width="18" style="4" customWidth="1"/>
    <col min="8091" max="8091" width="16.28515625" style="4" customWidth="1"/>
    <col min="8092" max="8092" width="15.85546875" style="4" customWidth="1"/>
    <col min="8093" max="8093" width="21.7109375" style="4" customWidth="1"/>
    <col min="8094" max="8094" width="15" style="4" customWidth="1"/>
    <col min="8095" max="8095" width="14.7109375" style="4" customWidth="1"/>
    <col min="8096" max="8323" width="7.28515625" style="4"/>
    <col min="8324" max="8324" width="11.140625" style="4" customWidth="1"/>
    <col min="8325" max="8325" width="52.42578125" style="4" customWidth="1"/>
    <col min="8326" max="8327" width="19.140625" style="4" customWidth="1"/>
    <col min="8328" max="8328" width="15.140625" style="4" customWidth="1"/>
    <col min="8329" max="8329" width="15.28515625" style="4" customWidth="1"/>
    <col min="8330" max="8330" width="14.42578125" style="4" customWidth="1"/>
    <col min="8331" max="8331" width="12.7109375" style="4" bestFit="1" customWidth="1"/>
    <col min="8332" max="8332" width="14.7109375" style="4" customWidth="1"/>
    <col min="8333" max="8333" width="15.140625" style="4" customWidth="1"/>
    <col min="8334" max="8334" width="15.7109375" style="4" customWidth="1"/>
    <col min="8335" max="8335" width="16" style="4" customWidth="1"/>
    <col min="8336" max="8336" width="13.7109375" style="4" customWidth="1"/>
    <col min="8337" max="8337" width="16" style="4" customWidth="1"/>
    <col min="8338" max="8338" width="15.42578125" style="4" customWidth="1"/>
    <col min="8339" max="8339" width="14" style="4" customWidth="1"/>
    <col min="8340" max="8340" width="14.5703125" style="4" customWidth="1"/>
    <col min="8341" max="8341" width="14.7109375" style="4" customWidth="1"/>
    <col min="8342" max="8342" width="13.28515625" style="4" customWidth="1"/>
    <col min="8343" max="8343" width="16.7109375" style="4" customWidth="1"/>
    <col min="8344" max="8344" width="16.42578125" style="4" customWidth="1"/>
    <col min="8345" max="8345" width="17.140625" style="4" customWidth="1"/>
    <col min="8346" max="8346" width="18" style="4" customWidth="1"/>
    <col min="8347" max="8347" width="16.28515625" style="4" customWidth="1"/>
    <col min="8348" max="8348" width="15.85546875" style="4" customWidth="1"/>
    <col min="8349" max="8349" width="21.7109375" style="4" customWidth="1"/>
    <col min="8350" max="8350" width="15" style="4" customWidth="1"/>
    <col min="8351" max="8351" width="14.7109375" style="4" customWidth="1"/>
    <col min="8352" max="8579" width="7.28515625" style="4"/>
    <col min="8580" max="8580" width="11.140625" style="4" customWidth="1"/>
    <col min="8581" max="8581" width="52.42578125" style="4" customWidth="1"/>
    <col min="8582" max="8583" width="19.140625" style="4" customWidth="1"/>
    <col min="8584" max="8584" width="15.140625" style="4" customWidth="1"/>
    <col min="8585" max="8585" width="15.28515625" style="4" customWidth="1"/>
    <col min="8586" max="8586" width="14.42578125" style="4" customWidth="1"/>
    <col min="8587" max="8587" width="12.7109375" style="4" bestFit="1" customWidth="1"/>
    <col min="8588" max="8588" width="14.7109375" style="4" customWidth="1"/>
    <col min="8589" max="8589" width="15.140625" style="4" customWidth="1"/>
    <col min="8590" max="8590" width="15.7109375" style="4" customWidth="1"/>
    <col min="8591" max="8591" width="16" style="4" customWidth="1"/>
    <col min="8592" max="8592" width="13.7109375" style="4" customWidth="1"/>
    <col min="8593" max="8593" width="16" style="4" customWidth="1"/>
    <col min="8594" max="8594" width="15.42578125" style="4" customWidth="1"/>
    <col min="8595" max="8595" width="14" style="4" customWidth="1"/>
    <col min="8596" max="8596" width="14.5703125" style="4" customWidth="1"/>
    <col min="8597" max="8597" width="14.7109375" style="4" customWidth="1"/>
    <col min="8598" max="8598" width="13.28515625" style="4" customWidth="1"/>
    <col min="8599" max="8599" width="16.7109375" style="4" customWidth="1"/>
    <col min="8600" max="8600" width="16.42578125" style="4" customWidth="1"/>
    <col min="8601" max="8601" width="17.140625" style="4" customWidth="1"/>
    <col min="8602" max="8602" width="18" style="4" customWidth="1"/>
    <col min="8603" max="8603" width="16.28515625" style="4" customWidth="1"/>
    <col min="8604" max="8604" width="15.85546875" style="4" customWidth="1"/>
    <col min="8605" max="8605" width="21.7109375" style="4" customWidth="1"/>
    <col min="8606" max="8606" width="15" style="4" customWidth="1"/>
    <col min="8607" max="8607" width="14.7109375" style="4" customWidth="1"/>
    <col min="8608" max="8835" width="7.28515625" style="4"/>
    <col min="8836" max="8836" width="11.140625" style="4" customWidth="1"/>
    <col min="8837" max="8837" width="52.42578125" style="4" customWidth="1"/>
    <col min="8838" max="8839" width="19.140625" style="4" customWidth="1"/>
    <col min="8840" max="8840" width="15.140625" style="4" customWidth="1"/>
    <col min="8841" max="8841" width="15.28515625" style="4" customWidth="1"/>
    <col min="8842" max="8842" width="14.42578125" style="4" customWidth="1"/>
    <col min="8843" max="8843" width="12.7109375" style="4" bestFit="1" customWidth="1"/>
    <col min="8844" max="8844" width="14.7109375" style="4" customWidth="1"/>
    <col min="8845" max="8845" width="15.140625" style="4" customWidth="1"/>
    <col min="8846" max="8846" width="15.7109375" style="4" customWidth="1"/>
    <col min="8847" max="8847" width="16" style="4" customWidth="1"/>
    <col min="8848" max="8848" width="13.7109375" style="4" customWidth="1"/>
    <col min="8849" max="8849" width="16" style="4" customWidth="1"/>
    <col min="8850" max="8850" width="15.42578125" style="4" customWidth="1"/>
    <col min="8851" max="8851" width="14" style="4" customWidth="1"/>
    <col min="8852" max="8852" width="14.5703125" style="4" customWidth="1"/>
    <col min="8853" max="8853" width="14.7109375" style="4" customWidth="1"/>
    <col min="8854" max="8854" width="13.28515625" style="4" customWidth="1"/>
    <col min="8855" max="8855" width="16.7109375" style="4" customWidth="1"/>
    <col min="8856" max="8856" width="16.42578125" style="4" customWidth="1"/>
    <col min="8857" max="8857" width="17.140625" style="4" customWidth="1"/>
    <col min="8858" max="8858" width="18" style="4" customWidth="1"/>
    <col min="8859" max="8859" width="16.28515625" style="4" customWidth="1"/>
    <col min="8860" max="8860" width="15.85546875" style="4" customWidth="1"/>
    <col min="8861" max="8861" width="21.7109375" style="4" customWidth="1"/>
    <col min="8862" max="8862" width="15" style="4" customWidth="1"/>
    <col min="8863" max="8863" width="14.7109375" style="4" customWidth="1"/>
    <col min="8864" max="9091" width="7.28515625" style="4"/>
    <col min="9092" max="9092" width="11.140625" style="4" customWidth="1"/>
    <col min="9093" max="9093" width="52.42578125" style="4" customWidth="1"/>
    <col min="9094" max="9095" width="19.140625" style="4" customWidth="1"/>
    <col min="9096" max="9096" width="15.140625" style="4" customWidth="1"/>
    <col min="9097" max="9097" width="15.28515625" style="4" customWidth="1"/>
    <col min="9098" max="9098" width="14.42578125" style="4" customWidth="1"/>
    <col min="9099" max="9099" width="12.7109375" style="4" bestFit="1" customWidth="1"/>
    <col min="9100" max="9100" width="14.7109375" style="4" customWidth="1"/>
    <col min="9101" max="9101" width="15.140625" style="4" customWidth="1"/>
    <col min="9102" max="9102" width="15.7109375" style="4" customWidth="1"/>
    <col min="9103" max="9103" width="16" style="4" customWidth="1"/>
    <col min="9104" max="9104" width="13.7109375" style="4" customWidth="1"/>
    <col min="9105" max="9105" width="16" style="4" customWidth="1"/>
    <col min="9106" max="9106" width="15.42578125" style="4" customWidth="1"/>
    <col min="9107" max="9107" width="14" style="4" customWidth="1"/>
    <col min="9108" max="9108" width="14.5703125" style="4" customWidth="1"/>
    <col min="9109" max="9109" width="14.7109375" style="4" customWidth="1"/>
    <col min="9110" max="9110" width="13.28515625" style="4" customWidth="1"/>
    <col min="9111" max="9111" width="16.7109375" style="4" customWidth="1"/>
    <col min="9112" max="9112" width="16.42578125" style="4" customWidth="1"/>
    <col min="9113" max="9113" width="17.140625" style="4" customWidth="1"/>
    <col min="9114" max="9114" width="18" style="4" customWidth="1"/>
    <col min="9115" max="9115" width="16.28515625" style="4" customWidth="1"/>
    <col min="9116" max="9116" width="15.85546875" style="4" customWidth="1"/>
    <col min="9117" max="9117" width="21.7109375" style="4" customWidth="1"/>
    <col min="9118" max="9118" width="15" style="4" customWidth="1"/>
    <col min="9119" max="9119" width="14.7109375" style="4" customWidth="1"/>
    <col min="9120" max="9347" width="7.28515625" style="4"/>
    <col min="9348" max="9348" width="11.140625" style="4" customWidth="1"/>
    <col min="9349" max="9349" width="52.42578125" style="4" customWidth="1"/>
    <col min="9350" max="9351" width="19.140625" style="4" customWidth="1"/>
    <col min="9352" max="9352" width="15.140625" style="4" customWidth="1"/>
    <col min="9353" max="9353" width="15.28515625" style="4" customWidth="1"/>
    <col min="9354" max="9354" width="14.42578125" style="4" customWidth="1"/>
    <col min="9355" max="9355" width="12.7109375" style="4" bestFit="1" customWidth="1"/>
    <col min="9356" max="9356" width="14.7109375" style="4" customWidth="1"/>
    <col min="9357" max="9357" width="15.140625" style="4" customWidth="1"/>
    <col min="9358" max="9358" width="15.7109375" style="4" customWidth="1"/>
    <col min="9359" max="9359" width="16" style="4" customWidth="1"/>
    <col min="9360" max="9360" width="13.7109375" style="4" customWidth="1"/>
    <col min="9361" max="9361" width="16" style="4" customWidth="1"/>
    <col min="9362" max="9362" width="15.42578125" style="4" customWidth="1"/>
    <col min="9363" max="9363" width="14" style="4" customWidth="1"/>
    <col min="9364" max="9364" width="14.5703125" style="4" customWidth="1"/>
    <col min="9365" max="9365" width="14.7109375" style="4" customWidth="1"/>
    <col min="9366" max="9366" width="13.28515625" style="4" customWidth="1"/>
    <col min="9367" max="9367" width="16.7109375" style="4" customWidth="1"/>
    <col min="9368" max="9368" width="16.42578125" style="4" customWidth="1"/>
    <col min="9369" max="9369" width="17.140625" style="4" customWidth="1"/>
    <col min="9370" max="9370" width="18" style="4" customWidth="1"/>
    <col min="9371" max="9371" width="16.28515625" style="4" customWidth="1"/>
    <col min="9372" max="9372" width="15.85546875" style="4" customWidth="1"/>
    <col min="9373" max="9373" width="21.7109375" style="4" customWidth="1"/>
    <col min="9374" max="9374" width="15" style="4" customWidth="1"/>
    <col min="9375" max="9375" width="14.7109375" style="4" customWidth="1"/>
    <col min="9376" max="9603" width="7.28515625" style="4"/>
    <col min="9604" max="9604" width="11.140625" style="4" customWidth="1"/>
    <col min="9605" max="9605" width="52.42578125" style="4" customWidth="1"/>
    <col min="9606" max="9607" width="19.140625" style="4" customWidth="1"/>
    <col min="9608" max="9608" width="15.140625" style="4" customWidth="1"/>
    <col min="9609" max="9609" width="15.28515625" style="4" customWidth="1"/>
    <col min="9610" max="9610" width="14.42578125" style="4" customWidth="1"/>
    <col min="9611" max="9611" width="12.7109375" style="4" bestFit="1" customWidth="1"/>
    <col min="9612" max="9612" width="14.7109375" style="4" customWidth="1"/>
    <col min="9613" max="9613" width="15.140625" style="4" customWidth="1"/>
    <col min="9614" max="9614" width="15.7109375" style="4" customWidth="1"/>
    <col min="9615" max="9615" width="16" style="4" customWidth="1"/>
    <col min="9616" max="9616" width="13.7109375" style="4" customWidth="1"/>
    <col min="9617" max="9617" width="16" style="4" customWidth="1"/>
    <col min="9618" max="9618" width="15.42578125" style="4" customWidth="1"/>
    <col min="9619" max="9619" width="14" style="4" customWidth="1"/>
    <col min="9620" max="9620" width="14.5703125" style="4" customWidth="1"/>
    <col min="9621" max="9621" width="14.7109375" style="4" customWidth="1"/>
    <col min="9622" max="9622" width="13.28515625" style="4" customWidth="1"/>
    <col min="9623" max="9623" width="16.7109375" style="4" customWidth="1"/>
    <col min="9624" max="9624" width="16.42578125" style="4" customWidth="1"/>
    <col min="9625" max="9625" width="17.140625" style="4" customWidth="1"/>
    <col min="9626" max="9626" width="18" style="4" customWidth="1"/>
    <col min="9627" max="9627" width="16.28515625" style="4" customWidth="1"/>
    <col min="9628" max="9628" width="15.85546875" style="4" customWidth="1"/>
    <col min="9629" max="9629" width="21.7109375" style="4" customWidth="1"/>
    <col min="9630" max="9630" width="15" style="4" customWidth="1"/>
    <col min="9631" max="9631" width="14.7109375" style="4" customWidth="1"/>
    <col min="9632" max="9859" width="7.28515625" style="4"/>
    <col min="9860" max="9860" width="11.140625" style="4" customWidth="1"/>
    <col min="9861" max="9861" width="52.42578125" style="4" customWidth="1"/>
    <col min="9862" max="9863" width="19.140625" style="4" customWidth="1"/>
    <col min="9864" max="9864" width="15.140625" style="4" customWidth="1"/>
    <col min="9865" max="9865" width="15.28515625" style="4" customWidth="1"/>
    <col min="9866" max="9866" width="14.42578125" style="4" customWidth="1"/>
    <col min="9867" max="9867" width="12.7109375" style="4" bestFit="1" customWidth="1"/>
    <col min="9868" max="9868" width="14.7109375" style="4" customWidth="1"/>
    <col min="9869" max="9869" width="15.140625" style="4" customWidth="1"/>
    <col min="9870" max="9870" width="15.7109375" style="4" customWidth="1"/>
    <col min="9871" max="9871" width="16" style="4" customWidth="1"/>
    <col min="9872" max="9872" width="13.7109375" style="4" customWidth="1"/>
    <col min="9873" max="9873" width="16" style="4" customWidth="1"/>
    <col min="9874" max="9874" width="15.42578125" style="4" customWidth="1"/>
    <col min="9875" max="9875" width="14" style="4" customWidth="1"/>
    <col min="9876" max="9876" width="14.5703125" style="4" customWidth="1"/>
    <col min="9877" max="9877" width="14.7109375" style="4" customWidth="1"/>
    <col min="9878" max="9878" width="13.28515625" style="4" customWidth="1"/>
    <col min="9879" max="9879" width="16.7109375" style="4" customWidth="1"/>
    <col min="9880" max="9880" width="16.42578125" style="4" customWidth="1"/>
    <col min="9881" max="9881" width="17.140625" style="4" customWidth="1"/>
    <col min="9882" max="9882" width="18" style="4" customWidth="1"/>
    <col min="9883" max="9883" width="16.28515625" style="4" customWidth="1"/>
    <col min="9884" max="9884" width="15.85546875" style="4" customWidth="1"/>
    <col min="9885" max="9885" width="21.7109375" style="4" customWidth="1"/>
    <col min="9886" max="9886" width="15" style="4" customWidth="1"/>
    <col min="9887" max="9887" width="14.7109375" style="4" customWidth="1"/>
    <col min="9888" max="10115" width="7.28515625" style="4"/>
    <col min="10116" max="10116" width="11.140625" style="4" customWidth="1"/>
    <col min="10117" max="10117" width="52.42578125" style="4" customWidth="1"/>
    <col min="10118" max="10119" width="19.140625" style="4" customWidth="1"/>
    <col min="10120" max="10120" width="15.140625" style="4" customWidth="1"/>
    <col min="10121" max="10121" width="15.28515625" style="4" customWidth="1"/>
    <col min="10122" max="10122" width="14.42578125" style="4" customWidth="1"/>
    <col min="10123" max="10123" width="12.7109375" style="4" bestFit="1" customWidth="1"/>
    <col min="10124" max="10124" width="14.7109375" style="4" customWidth="1"/>
    <col min="10125" max="10125" width="15.140625" style="4" customWidth="1"/>
    <col min="10126" max="10126" width="15.7109375" style="4" customWidth="1"/>
    <col min="10127" max="10127" width="16" style="4" customWidth="1"/>
    <col min="10128" max="10128" width="13.7109375" style="4" customWidth="1"/>
    <col min="10129" max="10129" width="16" style="4" customWidth="1"/>
    <col min="10130" max="10130" width="15.42578125" style="4" customWidth="1"/>
    <col min="10131" max="10131" width="14" style="4" customWidth="1"/>
    <col min="10132" max="10132" width="14.5703125" style="4" customWidth="1"/>
    <col min="10133" max="10133" width="14.7109375" style="4" customWidth="1"/>
    <col min="10134" max="10134" width="13.28515625" style="4" customWidth="1"/>
    <col min="10135" max="10135" width="16.7109375" style="4" customWidth="1"/>
    <col min="10136" max="10136" width="16.42578125" style="4" customWidth="1"/>
    <col min="10137" max="10137" width="17.140625" style="4" customWidth="1"/>
    <col min="10138" max="10138" width="18" style="4" customWidth="1"/>
    <col min="10139" max="10139" width="16.28515625" style="4" customWidth="1"/>
    <col min="10140" max="10140" width="15.85546875" style="4" customWidth="1"/>
    <col min="10141" max="10141" width="21.7109375" style="4" customWidth="1"/>
    <col min="10142" max="10142" width="15" style="4" customWidth="1"/>
    <col min="10143" max="10143" width="14.7109375" style="4" customWidth="1"/>
    <col min="10144" max="10371" width="7.28515625" style="4"/>
    <col min="10372" max="10372" width="11.140625" style="4" customWidth="1"/>
    <col min="10373" max="10373" width="52.42578125" style="4" customWidth="1"/>
    <col min="10374" max="10375" width="19.140625" style="4" customWidth="1"/>
    <col min="10376" max="10376" width="15.140625" style="4" customWidth="1"/>
    <col min="10377" max="10377" width="15.28515625" style="4" customWidth="1"/>
    <col min="10378" max="10378" width="14.42578125" style="4" customWidth="1"/>
    <col min="10379" max="10379" width="12.7109375" style="4" bestFit="1" customWidth="1"/>
    <col min="10380" max="10380" width="14.7109375" style="4" customWidth="1"/>
    <col min="10381" max="10381" width="15.140625" style="4" customWidth="1"/>
    <col min="10382" max="10382" width="15.7109375" style="4" customWidth="1"/>
    <col min="10383" max="10383" width="16" style="4" customWidth="1"/>
    <col min="10384" max="10384" width="13.7109375" style="4" customWidth="1"/>
    <col min="10385" max="10385" width="16" style="4" customWidth="1"/>
    <col min="10386" max="10386" width="15.42578125" style="4" customWidth="1"/>
    <col min="10387" max="10387" width="14" style="4" customWidth="1"/>
    <col min="10388" max="10388" width="14.5703125" style="4" customWidth="1"/>
    <col min="10389" max="10389" width="14.7109375" style="4" customWidth="1"/>
    <col min="10390" max="10390" width="13.28515625" style="4" customWidth="1"/>
    <col min="10391" max="10391" width="16.7109375" style="4" customWidth="1"/>
    <col min="10392" max="10392" width="16.42578125" style="4" customWidth="1"/>
    <col min="10393" max="10393" width="17.140625" style="4" customWidth="1"/>
    <col min="10394" max="10394" width="18" style="4" customWidth="1"/>
    <col min="10395" max="10395" width="16.28515625" style="4" customWidth="1"/>
    <col min="10396" max="10396" width="15.85546875" style="4" customWidth="1"/>
    <col min="10397" max="10397" width="21.7109375" style="4" customWidth="1"/>
    <col min="10398" max="10398" width="15" style="4" customWidth="1"/>
    <col min="10399" max="10399" width="14.7109375" style="4" customWidth="1"/>
    <col min="10400" max="10627" width="7.28515625" style="4"/>
    <col min="10628" max="10628" width="11.140625" style="4" customWidth="1"/>
    <col min="10629" max="10629" width="52.42578125" style="4" customWidth="1"/>
    <col min="10630" max="10631" width="19.140625" style="4" customWidth="1"/>
    <col min="10632" max="10632" width="15.140625" style="4" customWidth="1"/>
    <col min="10633" max="10633" width="15.28515625" style="4" customWidth="1"/>
    <col min="10634" max="10634" width="14.42578125" style="4" customWidth="1"/>
    <col min="10635" max="10635" width="12.7109375" style="4" bestFit="1" customWidth="1"/>
    <col min="10636" max="10636" width="14.7109375" style="4" customWidth="1"/>
    <col min="10637" max="10637" width="15.140625" style="4" customWidth="1"/>
    <col min="10638" max="10638" width="15.7109375" style="4" customWidth="1"/>
    <col min="10639" max="10639" width="16" style="4" customWidth="1"/>
    <col min="10640" max="10640" width="13.7109375" style="4" customWidth="1"/>
    <col min="10641" max="10641" width="16" style="4" customWidth="1"/>
    <col min="10642" max="10642" width="15.42578125" style="4" customWidth="1"/>
    <col min="10643" max="10643" width="14" style="4" customWidth="1"/>
    <col min="10644" max="10644" width="14.5703125" style="4" customWidth="1"/>
    <col min="10645" max="10645" width="14.7109375" style="4" customWidth="1"/>
    <col min="10646" max="10646" width="13.28515625" style="4" customWidth="1"/>
    <col min="10647" max="10647" width="16.7109375" style="4" customWidth="1"/>
    <col min="10648" max="10648" width="16.42578125" style="4" customWidth="1"/>
    <col min="10649" max="10649" width="17.140625" style="4" customWidth="1"/>
    <col min="10650" max="10650" width="18" style="4" customWidth="1"/>
    <col min="10651" max="10651" width="16.28515625" style="4" customWidth="1"/>
    <col min="10652" max="10652" width="15.85546875" style="4" customWidth="1"/>
    <col min="10653" max="10653" width="21.7109375" style="4" customWidth="1"/>
    <col min="10654" max="10654" width="15" style="4" customWidth="1"/>
    <col min="10655" max="10655" width="14.7109375" style="4" customWidth="1"/>
    <col min="10656" max="10883" width="7.28515625" style="4"/>
    <col min="10884" max="10884" width="11.140625" style="4" customWidth="1"/>
    <col min="10885" max="10885" width="52.42578125" style="4" customWidth="1"/>
    <col min="10886" max="10887" width="19.140625" style="4" customWidth="1"/>
    <col min="10888" max="10888" width="15.140625" style="4" customWidth="1"/>
    <col min="10889" max="10889" width="15.28515625" style="4" customWidth="1"/>
    <col min="10890" max="10890" width="14.42578125" style="4" customWidth="1"/>
    <col min="10891" max="10891" width="12.7109375" style="4" bestFit="1" customWidth="1"/>
    <col min="10892" max="10892" width="14.7109375" style="4" customWidth="1"/>
    <col min="10893" max="10893" width="15.140625" style="4" customWidth="1"/>
    <col min="10894" max="10894" width="15.7109375" style="4" customWidth="1"/>
    <col min="10895" max="10895" width="16" style="4" customWidth="1"/>
    <col min="10896" max="10896" width="13.7109375" style="4" customWidth="1"/>
    <col min="10897" max="10897" width="16" style="4" customWidth="1"/>
    <col min="10898" max="10898" width="15.42578125" style="4" customWidth="1"/>
    <col min="10899" max="10899" width="14" style="4" customWidth="1"/>
    <col min="10900" max="10900" width="14.5703125" style="4" customWidth="1"/>
    <col min="10901" max="10901" width="14.7109375" style="4" customWidth="1"/>
    <col min="10902" max="10902" width="13.28515625" style="4" customWidth="1"/>
    <col min="10903" max="10903" width="16.7109375" style="4" customWidth="1"/>
    <col min="10904" max="10904" width="16.42578125" style="4" customWidth="1"/>
    <col min="10905" max="10905" width="17.140625" style="4" customWidth="1"/>
    <col min="10906" max="10906" width="18" style="4" customWidth="1"/>
    <col min="10907" max="10907" width="16.28515625" style="4" customWidth="1"/>
    <col min="10908" max="10908" width="15.85546875" style="4" customWidth="1"/>
    <col min="10909" max="10909" width="21.7109375" style="4" customWidth="1"/>
    <col min="10910" max="10910" width="15" style="4" customWidth="1"/>
    <col min="10911" max="10911" width="14.7109375" style="4" customWidth="1"/>
    <col min="10912" max="11139" width="7.28515625" style="4"/>
    <col min="11140" max="11140" width="11.140625" style="4" customWidth="1"/>
    <col min="11141" max="11141" width="52.42578125" style="4" customWidth="1"/>
    <col min="11142" max="11143" width="19.140625" style="4" customWidth="1"/>
    <col min="11144" max="11144" width="15.140625" style="4" customWidth="1"/>
    <col min="11145" max="11145" width="15.28515625" style="4" customWidth="1"/>
    <col min="11146" max="11146" width="14.42578125" style="4" customWidth="1"/>
    <col min="11147" max="11147" width="12.7109375" style="4" bestFit="1" customWidth="1"/>
    <col min="11148" max="11148" width="14.7109375" style="4" customWidth="1"/>
    <col min="11149" max="11149" width="15.140625" style="4" customWidth="1"/>
    <col min="11150" max="11150" width="15.7109375" style="4" customWidth="1"/>
    <col min="11151" max="11151" width="16" style="4" customWidth="1"/>
    <col min="11152" max="11152" width="13.7109375" style="4" customWidth="1"/>
    <col min="11153" max="11153" width="16" style="4" customWidth="1"/>
    <col min="11154" max="11154" width="15.42578125" style="4" customWidth="1"/>
    <col min="11155" max="11155" width="14" style="4" customWidth="1"/>
    <col min="11156" max="11156" width="14.5703125" style="4" customWidth="1"/>
    <col min="11157" max="11157" width="14.7109375" style="4" customWidth="1"/>
    <col min="11158" max="11158" width="13.28515625" style="4" customWidth="1"/>
    <col min="11159" max="11159" width="16.7109375" style="4" customWidth="1"/>
    <col min="11160" max="11160" width="16.42578125" style="4" customWidth="1"/>
    <col min="11161" max="11161" width="17.140625" style="4" customWidth="1"/>
    <col min="11162" max="11162" width="18" style="4" customWidth="1"/>
    <col min="11163" max="11163" width="16.28515625" style="4" customWidth="1"/>
    <col min="11164" max="11164" width="15.85546875" style="4" customWidth="1"/>
    <col min="11165" max="11165" width="21.7109375" style="4" customWidth="1"/>
    <col min="11166" max="11166" width="15" style="4" customWidth="1"/>
    <col min="11167" max="11167" width="14.7109375" style="4" customWidth="1"/>
    <col min="11168" max="11395" width="7.28515625" style="4"/>
    <col min="11396" max="11396" width="11.140625" style="4" customWidth="1"/>
    <col min="11397" max="11397" width="52.42578125" style="4" customWidth="1"/>
    <col min="11398" max="11399" width="19.140625" style="4" customWidth="1"/>
    <col min="11400" max="11400" width="15.140625" style="4" customWidth="1"/>
    <col min="11401" max="11401" width="15.28515625" style="4" customWidth="1"/>
    <col min="11402" max="11402" width="14.42578125" style="4" customWidth="1"/>
    <col min="11403" max="11403" width="12.7109375" style="4" bestFit="1" customWidth="1"/>
    <col min="11404" max="11404" width="14.7109375" style="4" customWidth="1"/>
    <col min="11405" max="11405" width="15.140625" style="4" customWidth="1"/>
    <col min="11406" max="11406" width="15.7109375" style="4" customWidth="1"/>
    <col min="11407" max="11407" width="16" style="4" customWidth="1"/>
    <col min="11408" max="11408" width="13.7109375" style="4" customWidth="1"/>
    <col min="11409" max="11409" width="16" style="4" customWidth="1"/>
    <col min="11410" max="11410" width="15.42578125" style="4" customWidth="1"/>
    <col min="11411" max="11411" width="14" style="4" customWidth="1"/>
    <col min="11412" max="11412" width="14.5703125" style="4" customWidth="1"/>
    <col min="11413" max="11413" width="14.7109375" style="4" customWidth="1"/>
    <col min="11414" max="11414" width="13.28515625" style="4" customWidth="1"/>
    <col min="11415" max="11415" width="16.7109375" style="4" customWidth="1"/>
    <col min="11416" max="11416" width="16.42578125" style="4" customWidth="1"/>
    <col min="11417" max="11417" width="17.140625" style="4" customWidth="1"/>
    <col min="11418" max="11418" width="18" style="4" customWidth="1"/>
    <col min="11419" max="11419" width="16.28515625" style="4" customWidth="1"/>
    <col min="11420" max="11420" width="15.85546875" style="4" customWidth="1"/>
    <col min="11421" max="11421" width="21.7109375" style="4" customWidth="1"/>
    <col min="11422" max="11422" width="15" style="4" customWidth="1"/>
    <col min="11423" max="11423" width="14.7109375" style="4" customWidth="1"/>
    <col min="11424" max="11651" width="7.28515625" style="4"/>
    <col min="11652" max="11652" width="11.140625" style="4" customWidth="1"/>
    <col min="11653" max="11653" width="52.42578125" style="4" customWidth="1"/>
    <col min="11654" max="11655" width="19.140625" style="4" customWidth="1"/>
    <col min="11656" max="11656" width="15.140625" style="4" customWidth="1"/>
    <col min="11657" max="11657" width="15.28515625" style="4" customWidth="1"/>
    <col min="11658" max="11658" width="14.42578125" style="4" customWidth="1"/>
    <col min="11659" max="11659" width="12.7109375" style="4" bestFit="1" customWidth="1"/>
    <col min="11660" max="11660" width="14.7109375" style="4" customWidth="1"/>
    <col min="11661" max="11661" width="15.140625" style="4" customWidth="1"/>
    <col min="11662" max="11662" width="15.7109375" style="4" customWidth="1"/>
    <col min="11663" max="11663" width="16" style="4" customWidth="1"/>
    <col min="11664" max="11664" width="13.7109375" style="4" customWidth="1"/>
    <col min="11665" max="11665" width="16" style="4" customWidth="1"/>
    <col min="11666" max="11666" width="15.42578125" style="4" customWidth="1"/>
    <col min="11667" max="11667" width="14" style="4" customWidth="1"/>
    <col min="11668" max="11668" width="14.5703125" style="4" customWidth="1"/>
    <col min="11669" max="11669" width="14.7109375" style="4" customWidth="1"/>
    <col min="11670" max="11670" width="13.28515625" style="4" customWidth="1"/>
    <col min="11671" max="11671" width="16.7109375" style="4" customWidth="1"/>
    <col min="11672" max="11672" width="16.42578125" style="4" customWidth="1"/>
    <col min="11673" max="11673" width="17.140625" style="4" customWidth="1"/>
    <col min="11674" max="11674" width="18" style="4" customWidth="1"/>
    <col min="11675" max="11675" width="16.28515625" style="4" customWidth="1"/>
    <col min="11676" max="11676" width="15.85546875" style="4" customWidth="1"/>
    <col min="11677" max="11677" width="21.7109375" style="4" customWidth="1"/>
    <col min="11678" max="11678" width="15" style="4" customWidth="1"/>
    <col min="11679" max="11679" width="14.7109375" style="4" customWidth="1"/>
    <col min="11680" max="11907" width="7.28515625" style="4"/>
    <col min="11908" max="11908" width="11.140625" style="4" customWidth="1"/>
    <col min="11909" max="11909" width="52.42578125" style="4" customWidth="1"/>
    <col min="11910" max="11911" width="19.140625" style="4" customWidth="1"/>
    <col min="11912" max="11912" width="15.140625" style="4" customWidth="1"/>
    <col min="11913" max="11913" width="15.28515625" style="4" customWidth="1"/>
    <col min="11914" max="11914" width="14.42578125" style="4" customWidth="1"/>
    <col min="11915" max="11915" width="12.7109375" style="4" bestFit="1" customWidth="1"/>
    <col min="11916" max="11916" width="14.7109375" style="4" customWidth="1"/>
    <col min="11917" max="11917" width="15.140625" style="4" customWidth="1"/>
    <col min="11918" max="11918" width="15.7109375" style="4" customWidth="1"/>
    <col min="11919" max="11919" width="16" style="4" customWidth="1"/>
    <col min="11920" max="11920" width="13.7109375" style="4" customWidth="1"/>
    <col min="11921" max="11921" width="16" style="4" customWidth="1"/>
    <col min="11922" max="11922" width="15.42578125" style="4" customWidth="1"/>
    <col min="11923" max="11923" width="14" style="4" customWidth="1"/>
    <col min="11924" max="11924" width="14.5703125" style="4" customWidth="1"/>
    <col min="11925" max="11925" width="14.7109375" style="4" customWidth="1"/>
    <col min="11926" max="11926" width="13.28515625" style="4" customWidth="1"/>
    <col min="11927" max="11927" width="16.7109375" style="4" customWidth="1"/>
    <col min="11928" max="11928" width="16.42578125" style="4" customWidth="1"/>
    <col min="11929" max="11929" width="17.140625" style="4" customWidth="1"/>
    <col min="11930" max="11930" width="18" style="4" customWidth="1"/>
    <col min="11931" max="11931" width="16.28515625" style="4" customWidth="1"/>
    <col min="11932" max="11932" width="15.85546875" style="4" customWidth="1"/>
    <col min="11933" max="11933" width="21.7109375" style="4" customWidth="1"/>
    <col min="11934" max="11934" width="15" style="4" customWidth="1"/>
    <col min="11935" max="11935" width="14.7109375" style="4" customWidth="1"/>
    <col min="11936" max="12163" width="7.28515625" style="4"/>
    <col min="12164" max="12164" width="11.140625" style="4" customWidth="1"/>
    <col min="12165" max="12165" width="52.42578125" style="4" customWidth="1"/>
    <col min="12166" max="12167" width="19.140625" style="4" customWidth="1"/>
    <col min="12168" max="12168" width="15.140625" style="4" customWidth="1"/>
    <col min="12169" max="12169" width="15.28515625" style="4" customWidth="1"/>
    <col min="12170" max="12170" width="14.42578125" style="4" customWidth="1"/>
    <col min="12171" max="12171" width="12.7109375" style="4" bestFit="1" customWidth="1"/>
    <col min="12172" max="12172" width="14.7109375" style="4" customWidth="1"/>
    <col min="12173" max="12173" width="15.140625" style="4" customWidth="1"/>
    <col min="12174" max="12174" width="15.7109375" style="4" customWidth="1"/>
    <col min="12175" max="12175" width="16" style="4" customWidth="1"/>
    <col min="12176" max="12176" width="13.7109375" style="4" customWidth="1"/>
    <col min="12177" max="12177" width="16" style="4" customWidth="1"/>
    <col min="12178" max="12178" width="15.42578125" style="4" customWidth="1"/>
    <col min="12179" max="12179" width="14" style="4" customWidth="1"/>
    <col min="12180" max="12180" width="14.5703125" style="4" customWidth="1"/>
    <col min="12181" max="12181" width="14.7109375" style="4" customWidth="1"/>
    <col min="12182" max="12182" width="13.28515625" style="4" customWidth="1"/>
    <col min="12183" max="12183" width="16.7109375" style="4" customWidth="1"/>
    <col min="12184" max="12184" width="16.42578125" style="4" customWidth="1"/>
    <col min="12185" max="12185" width="17.140625" style="4" customWidth="1"/>
    <col min="12186" max="12186" width="18" style="4" customWidth="1"/>
    <col min="12187" max="12187" width="16.28515625" style="4" customWidth="1"/>
    <col min="12188" max="12188" width="15.85546875" style="4" customWidth="1"/>
    <col min="12189" max="12189" width="21.7109375" style="4" customWidth="1"/>
    <col min="12190" max="12190" width="15" style="4" customWidth="1"/>
    <col min="12191" max="12191" width="14.7109375" style="4" customWidth="1"/>
    <col min="12192" max="12419" width="7.28515625" style="4"/>
    <col min="12420" max="12420" width="11.140625" style="4" customWidth="1"/>
    <col min="12421" max="12421" width="52.42578125" style="4" customWidth="1"/>
    <col min="12422" max="12423" width="19.140625" style="4" customWidth="1"/>
    <col min="12424" max="12424" width="15.140625" style="4" customWidth="1"/>
    <col min="12425" max="12425" width="15.28515625" style="4" customWidth="1"/>
    <col min="12426" max="12426" width="14.42578125" style="4" customWidth="1"/>
    <col min="12427" max="12427" width="12.7109375" style="4" bestFit="1" customWidth="1"/>
    <col min="12428" max="12428" width="14.7109375" style="4" customWidth="1"/>
    <col min="12429" max="12429" width="15.140625" style="4" customWidth="1"/>
    <col min="12430" max="12430" width="15.7109375" style="4" customWidth="1"/>
    <col min="12431" max="12431" width="16" style="4" customWidth="1"/>
    <col min="12432" max="12432" width="13.7109375" style="4" customWidth="1"/>
    <col min="12433" max="12433" width="16" style="4" customWidth="1"/>
    <col min="12434" max="12434" width="15.42578125" style="4" customWidth="1"/>
    <col min="12435" max="12435" width="14" style="4" customWidth="1"/>
    <col min="12436" max="12436" width="14.5703125" style="4" customWidth="1"/>
    <col min="12437" max="12437" width="14.7109375" style="4" customWidth="1"/>
    <col min="12438" max="12438" width="13.28515625" style="4" customWidth="1"/>
    <col min="12439" max="12439" width="16.7109375" style="4" customWidth="1"/>
    <col min="12440" max="12440" width="16.42578125" style="4" customWidth="1"/>
    <col min="12441" max="12441" width="17.140625" style="4" customWidth="1"/>
    <col min="12442" max="12442" width="18" style="4" customWidth="1"/>
    <col min="12443" max="12443" width="16.28515625" style="4" customWidth="1"/>
    <col min="12444" max="12444" width="15.85546875" style="4" customWidth="1"/>
    <col min="12445" max="12445" width="21.7109375" style="4" customWidth="1"/>
    <col min="12446" max="12446" width="15" style="4" customWidth="1"/>
    <col min="12447" max="12447" width="14.7109375" style="4" customWidth="1"/>
    <col min="12448" max="12675" width="7.28515625" style="4"/>
    <col min="12676" max="12676" width="11.140625" style="4" customWidth="1"/>
    <col min="12677" max="12677" width="52.42578125" style="4" customWidth="1"/>
    <col min="12678" max="12679" width="19.140625" style="4" customWidth="1"/>
    <col min="12680" max="12680" width="15.140625" style="4" customWidth="1"/>
    <col min="12681" max="12681" width="15.28515625" style="4" customWidth="1"/>
    <col min="12682" max="12682" width="14.42578125" style="4" customWidth="1"/>
    <col min="12683" max="12683" width="12.7109375" style="4" bestFit="1" customWidth="1"/>
    <col min="12684" max="12684" width="14.7109375" style="4" customWidth="1"/>
    <col min="12685" max="12685" width="15.140625" style="4" customWidth="1"/>
    <col min="12686" max="12686" width="15.7109375" style="4" customWidth="1"/>
    <col min="12687" max="12687" width="16" style="4" customWidth="1"/>
    <col min="12688" max="12688" width="13.7109375" style="4" customWidth="1"/>
    <col min="12689" max="12689" width="16" style="4" customWidth="1"/>
    <col min="12690" max="12690" width="15.42578125" style="4" customWidth="1"/>
    <col min="12691" max="12691" width="14" style="4" customWidth="1"/>
    <col min="12692" max="12692" width="14.5703125" style="4" customWidth="1"/>
    <col min="12693" max="12693" width="14.7109375" style="4" customWidth="1"/>
    <col min="12694" max="12694" width="13.28515625" style="4" customWidth="1"/>
    <col min="12695" max="12695" width="16.7109375" style="4" customWidth="1"/>
    <col min="12696" max="12696" width="16.42578125" style="4" customWidth="1"/>
    <col min="12697" max="12697" width="17.140625" style="4" customWidth="1"/>
    <col min="12698" max="12698" width="18" style="4" customWidth="1"/>
    <col min="12699" max="12699" width="16.28515625" style="4" customWidth="1"/>
    <col min="12700" max="12700" width="15.85546875" style="4" customWidth="1"/>
    <col min="12701" max="12701" width="21.7109375" style="4" customWidth="1"/>
    <col min="12702" max="12702" width="15" style="4" customWidth="1"/>
    <col min="12703" max="12703" width="14.7109375" style="4" customWidth="1"/>
    <col min="12704" max="12931" width="7.28515625" style="4"/>
    <col min="12932" max="12932" width="11.140625" style="4" customWidth="1"/>
    <col min="12933" max="12933" width="52.42578125" style="4" customWidth="1"/>
    <col min="12934" max="12935" width="19.140625" style="4" customWidth="1"/>
    <col min="12936" max="12936" width="15.140625" style="4" customWidth="1"/>
    <col min="12937" max="12937" width="15.28515625" style="4" customWidth="1"/>
    <col min="12938" max="12938" width="14.42578125" style="4" customWidth="1"/>
    <col min="12939" max="12939" width="12.7109375" style="4" bestFit="1" customWidth="1"/>
    <col min="12940" max="12940" width="14.7109375" style="4" customWidth="1"/>
    <col min="12941" max="12941" width="15.140625" style="4" customWidth="1"/>
    <col min="12942" max="12942" width="15.7109375" style="4" customWidth="1"/>
    <col min="12943" max="12943" width="16" style="4" customWidth="1"/>
    <col min="12944" max="12944" width="13.7109375" style="4" customWidth="1"/>
    <col min="12945" max="12945" width="16" style="4" customWidth="1"/>
    <col min="12946" max="12946" width="15.42578125" style="4" customWidth="1"/>
    <col min="12947" max="12947" width="14" style="4" customWidth="1"/>
    <col min="12948" max="12948" width="14.5703125" style="4" customWidth="1"/>
    <col min="12949" max="12949" width="14.7109375" style="4" customWidth="1"/>
    <col min="12950" max="12950" width="13.28515625" style="4" customWidth="1"/>
    <col min="12951" max="12951" width="16.7109375" style="4" customWidth="1"/>
    <col min="12952" max="12952" width="16.42578125" style="4" customWidth="1"/>
    <col min="12953" max="12953" width="17.140625" style="4" customWidth="1"/>
    <col min="12954" max="12954" width="18" style="4" customWidth="1"/>
    <col min="12955" max="12955" width="16.28515625" style="4" customWidth="1"/>
    <col min="12956" max="12956" width="15.85546875" style="4" customWidth="1"/>
    <col min="12957" max="12957" width="21.7109375" style="4" customWidth="1"/>
    <col min="12958" max="12958" width="15" style="4" customWidth="1"/>
    <col min="12959" max="12959" width="14.7109375" style="4" customWidth="1"/>
    <col min="12960" max="13187" width="7.28515625" style="4"/>
    <col min="13188" max="13188" width="11.140625" style="4" customWidth="1"/>
    <col min="13189" max="13189" width="52.42578125" style="4" customWidth="1"/>
    <col min="13190" max="13191" width="19.140625" style="4" customWidth="1"/>
    <col min="13192" max="13192" width="15.140625" style="4" customWidth="1"/>
    <col min="13193" max="13193" width="15.28515625" style="4" customWidth="1"/>
    <col min="13194" max="13194" width="14.42578125" style="4" customWidth="1"/>
    <col min="13195" max="13195" width="12.7109375" style="4" bestFit="1" customWidth="1"/>
    <col min="13196" max="13196" width="14.7109375" style="4" customWidth="1"/>
    <col min="13197" max="13197" width="15.140625" style="4" customWidth="1"/>
    <col min="13198" max="13198" width="15.7109375" style="4" customWidth="1"/>
    <col min="13199" max="13199" width="16" style="4" customWidth="1"/>
    <col min="13200" max="13200" width="13.7109375" style="4" customWidth="1"/>
    <col min="13201" max="13201" width="16" style="4" customWidth="1"/>
    <col min="13202" max="13202" width="15.42578125" style="4" customWidth="1"/>
    <col min="13203" max="13203" width="14" style="4" customWidth="1"/>
    <col min="13204" max="13204" width="14.5703125" style="4" customWidth="1"/>
    <col min="13205" max="13205" width="14.7109375" style="4" customWidth="1"/>
    <col min="13206" max="13206" width="13.28515625" style="4" customWidth="1"/>
    <col min="13207" max="13207" width="16.7109375" style="4" customWidth="1"/>
    <col min="13208" max="13208" width="16.42578125" style="4" customWidth="1"/>
    <col min="13209" max="13209" width="17.140625" style="4" customWidth="1"/>
    <col min="13210" max="13210" width="18" style="4" customWidth="1"/>
    <col min="13211" max="13211" width="16.28515625" style="4" customWidth="1"/>
    <col min="13212" max="13212" width="15.85546875" style="4" customWidth="1"/>
    <col min="13213" max="13213" width="21.7109375" style="4" customWidth="1"/>
    <col min="13214" max="13214" width="15" style="4" customWidth="1"/>
    <col min="13215" max="13215" width="14.7109375" style="4" customWidth="1"/>
    <col min="13216" max="13443" width="7.28515625" style="4"/>
    <col min="13444" max="13444" width="11.140625" style="4" customWidth="1"/>
    <col min="13445" max="13445" width="52.42578125" style="4" customWidth="1"/>
    <col min="13446" max="13447" width="19.140625" style="4" customWidth="1"/>
    <col min="13448" max="13448" width="15.140625" style="4" customWidth="1"/>
    <col min="13449" max="13449" width="15.28515625" style="4" customWidth="1"/>
    <col min="13450" max="13450" width="14.42578125" style="4" customWidth="1"/>
    <col min="13451" max="13451" width="12.7109375" style="4" bestFit="1" customWidth="1"/>
    <col min="13452" max="13452" width="14.7109375" style="4" customWidth="1"/>
    <col min="13453" max="13453" width="15.140625" style="4" customWidth="1"/>
    <col min="13454" max="13454" width="15.7109375" style="4" customWidth="1"/>
    <col min="13455" max="13455" width="16" style="4" customWidth="1"/>
    <col min="13456" max="13456" width="13.7109375" style="4" customWidth="1"/>
    <col min="13457" max="13457" width="16" style="4" customWidth="1"/>
    <col min="13458" max="13458" width="15.42578125" style="4" customWidth="1"/>
    <col min="13459" max="13459" width="14" style="4" customWidth="1"/>
    <col min="13460" max="13460" width="14.5703125" style="4" customWidth="1"/>
    <col min="13461" max="13461" width="14.7109375" style="4" customWidth="1"/>
    <col min="13462" max="13462" width="13.28515625" style="4" customWidth="1"/>
    <col min="13463" max="13463" width="16.7109375" style="4" customWidth="1"/>
    <col min="13464" max="13464" width="16.42578125" style="4" customWidth="1"/>
    <col min="13465" max="13465" width="17.140625" style="4" customWidth="1"/>
    <col min="13466" max="13466" width="18" style="4" customWidth="1"/>
    <col min="13467" max="13467" width="16.28515625" style="4" customWidth="1"/>
    <col min="13468" max="13468" width="15.85546875" style="4" customWidth="1"/>
    <col min="13469" max="13469" width="21.7109375" style="4" customWidth="1"/>
    <col min="13470" max="13470" width="15" style="4" customWidth="1"/>
    <col min="13471" max="13471" width="14.7109375" style="4" customWidth="1"/>
    <col min="13472" max="13699" width="7.28515625" style="4"/>
    <col min="13700" max="13700" width="11.140625" style="4" customWidth="1"/>
    <col min="13701" max="13701" width="52.42578125" style="4" customWidth="1"/>
    <col min="13702" max="13703" width="19.140625" style="4" customWidth="1"/>
    <col min="13704" max="13704" width="15.140625" style="4" customWidth="1"/>
    <col min="13705" max="13705" width="15.28515625" style="4" customWidth="1"/>
    <col min="13706" max="13706" width="14.42578125" style="4" customWidth="1"/>
    <col min="13707" max="13707" width="12.7109375" style="4" bestFit="1" customWidth="1"/>
    <col min="13708" max="13708" width="14.7109375" style="4" customWidth="1"/>
    <col min="13709" max="13709" width="15.140625" style="4" customWidth="1"/>
    <col min="13710" max="13710" width="15.7109375" style="4" customWidth="1"/>
    <col min="13711" max="13711" width="16" style="4" customWidth="1"/>
    <col min="13712" max="13712" width="13.7109375" style="4" customWidth="1"/>
    <col min="13713" max="13713" width="16" style="4" customWidth="1"/>
    <col min="13714" max="13714" width="15.42578125" style="4" customWidth="1"/>
    <col min="13715" max="13715" width="14" style="4" customWidth="1"/>
    <col min="13716" max="13716" width="14.5703125" style="4" customWidth="1"/>
    <col min="13717" max="13717" width="14.7109375" style="4" customWidth="1"/>
    <col min="13718" max="13718" width="13.28515625" style="4" customWidth="1"/>
    <col min="13719" max="13719" width="16.7109375" style="4" customWidth="1"/>
    <col min="13720" max="13720" width="16.42578125" style="4" customWidth="1"/>
    <col min="13721" max="13721" width="17.140625" style="4" customWidth="1"/>
    <col min="13722" max="13722" width="18" style="4" customWidth="1"/>
    <col min="13723" max="13723" width="16.28515625" style="4" customWidth="1"/>
    <col min="13724" max="13724" width="15.85546875" style="4" customWidth="1"/>
    <col min="13725" max="13725" width="21.7109375" style="4" customWidth="1"/>
    <col min="13726" max="13726" width="15" style="4" customWidth="1"/>
    <col min="13727" max="13727" width="14.7109375" style="4" customWidth="1"/>
    <col min="13728" max="13955" width="7.28515625" style="4"/>
    <col min="13956" max="13956" width="11.140625" style="4" customWidth="1"/>
    <col min="13957" max="13957" width="52.42578125" style="4" customWidth="1"/>
    <col min="13958" max="13959" width="19.140625" style="4" customWidth="1"/>
    <col min="13960" max="13960" width="15.140625" style="4" customWidth="1"/>
    <col min="13961" max="13961" width="15.28515625" style="4" customWidth="1"/>
    <col min="13962" max="13962" width="14.42578125" style="4" customWidth="1"/>
    <col min="13963" max="13963" width="12.7109375" style="4" bestFit="1" customWidth="1"/>
    <col min="13964" max="13964" width="14.7109375" style="4" customWidth="1"/>
    <col min="13965" max="13965" width="15.140625" style="4" customWidth="1"/>
    <col min="13966" max="13966" width="15.7109375" style="4" customWidth="1"/>
    <col min="13967" max="13967" width="16" style="4" customWidth="1"/>
    <col min="13968" max="13968" width="13.7109375" style="4" customWidth="1"/>
    <col min="13969" max="13969" width="16" style="4" customWidth="1"/>
    <col min="13970" max="13970" width="15.42578125" style="4" customWidth="1"/>
    <col min="13971" max="13971" width="14" style="4" customWidth="1"/>
    <col min="13972" max="13972" width="14.5703125" style="4" customWidth="1"/>
    <col min="13973" max="13973" width="14.7109375" style="4" customWidth="1"/>
    <col min="13974" max="13974" width="13.28515625" style="4" customWidth="1"/>
    <col min="13975" max="13975" width="16.7109375" style="4" customWidth="1"/>
    <col min="13976" max="13976" width="16.42578125" style="4" customWidth="1"/>
    <col min="13977" max="13977" width="17.140625" style="4" customWidth="1"/>
    <col min="13978" max="13978" width="18" style="4" customWidth="1"/>
    <col min="13979" max="13979" width="16.28515625" style="4" customWidth="1"/>
    <col min="13980" max="13980" width="15.85546875" style="4" customWidth="1"/>
    <col min="13981" max="13981" width="21.7109375" style="4" customWidth="1"/>
    <col min="13982" max="13982" width="15" style="4" customWidth="1"/>
    <col min="13983" max="13983" width="14.7109375" style="4" customWidth="1"/>
    <col min="13984" max="14211" width="7.28515625" style="4"/>
    <col min="14212" max="14212" width="11.140625" style="4" customWidth="1"/>
    <col min="14213" max="14213" width="52.42578125" style="4" customWidth="1"/>
    <col min="14214" max="14215" width="19.140625" style="4" customWidth="1"/>
    <col min="14216" max="14216" width="15.140625" style="4" customWidth="1"/>
    <col min="14217" max="14217" width="15.28515625" style="4" customWidth="1"/>
    <col min="14218" max="14218" width="14.42578125" style="4" customWidth="1"/>
    <col min="14219" max="14219" width="12.7109375" style="4" bestFit="1" customWidth="1"/>
    <col min="14220" max="14220" width="14.7109375" style="4" customWidth="1"/>
    <col min="14221" max="14221" width="15.140625" style="4" customWidth="1"/>
    <col min="14222" max="14222" width="15.7109375" style="4" customWidth="1"/>
    <col min="14223" max="14223" width="16" style="4" customWidth="1"/>
    <col min="14224" max="14224" width="13.7109375" style="4" customWidth="1"/>
    <col min="14225" max="14225" width="16" style="4" customWidth="1"/>
    <col min="14226" max="14226" width="15.42578125" style="4" customWidth="1"/>
    <col min="14227" max="14227" width="14" style="4" customWidth="1"/>
    <col min="14228" max="14228" width="14.5703125" style="4" customWidth="1"/>
    <col min="14229" max="14229" width="14.7109375" style="4" customWidth="1"/>
    <col min="14230" max="14230" width="13.28515625" style="4" customWidth="1"/>
    <col min="14231" max="14231" width="16.7109375" style="4" customWidth="1"/>
    <col min="14232" max="14232" width="16.42578125" style="4" customWidth="1"/>
    <col min="14233" max="14233" width="17.140625" style="4" customWidth="1"/>
    <col min="14234" max="14234" width="18" style="4" customWidth="1"/>
    <col min="14235" max="14235" width="16.28515625" style="4" customWidth="1"/>
    <col min="14236" max="14236" width="15.85546875" style="4" customWidth="1"/>
    <col min="14237" max="14237" width="21.7109375" style="4" customWidth="1"/>
    <col min="14238" max="14238" width="15" style="4" customWidth="1"/>
    <col min="14239" max="14239" width="14.7109375" style="4" customWidth="1"/>
    <col min="14240" max="14467" width="7.28515625" style="4"/>
    <col min="14468" max="14468" width="11.140625" style="4" customWidth="1"/>
    <col min="14469" max="14469" width="52.42578125" style="4" customWidth="1"/>
    <col min="14470" max="14471" width="19.140625" style="4" customWidth="1"/>
    <col min="14472" max="14472" width="15.140625" style="4" customWidth="1"/>
    <col min="14473" max="14473" width="15.28515625" style="4" customWidth="1"/>
    <col min="14474" max="14474" width="14.42578125" style="4" customWidth="1"/>
    <col min="14475" max="14475" width="12.7109375" style="4" bestFit="1" customWidth="1"/>
    <col min="14476" max="14476" width="14.7109375" style="4" customWidth="1"/>
    <col min="14477" max="14477" width="15.140625" style="4" customWidth="1"/>
    <col min="14478" max="14478" width="15.7109375" style="4" customWidth="1"/>
    <col min="14479" max="14479" width="16" style="4" customWidth="1"/>
    <col min="14480" max="14480" width="13.7109375" style="4" customWidth="1"/>
    <col min="14481" max="14481" width="16" style="4" customWidth="1"/>
    <col min="14482" max="14482" width="15.42578125" style="4" customWidth="1"/>
    <col min="14483" max="14483" width="14" style="4" customWidth="1"/>
    <col min="14484" max="14484" width="14.5703125" style="4" customWidth="1"/>
    <col min="14485" max="14485" width="14.7109375" style="4" customWidth="1"/>
    <col min="14486" max="14486" width="13.28515625" style="4" customWidth="1"/>
    <col min="14487" max="14487" width="16.7109375" style="4" customWidth="1"/>
    <col min="14488" max="14488" width="16.42578125" style="4" customWidth="1"/>
    <col min="14489" max="14489" width="17.140625" style="4" customWidth="1"/>
    <col min="14490" max="14490" width="18" style="4" customWidth="1"/>
    <col min="14491" max="14491" width="16.28515625" style="4" customWidth="1"/>
    <col min="14492" max="14492" width="15.85546875" style="4" customWidth="1"/>
    <col min="14493" max="14493" width="21.7109375" style="4" customWidth="1"/>
    <col min="14494" max="14494" width="15" style="4" customWidth="1"/>
    <col min="14495" max="14495" width="14.7109375" style="4" customWidth="1"/>
    <col min="14496" max="14723" width="7.28515625" style="4"/>
    <col min="14724" max="14724" width="11.140625" style="4" customWidth="1"/>
    <col min="14725" max="14725" width="52.42578125" style="4" customWidth="1"/>
    <col min="14726" max="14727" width="19.140625" style="4" customWidth="1"/>
    <col min="14728" max="14728" width="15.140625" style="4" customWidth="1"/>
    <col min="14729" max="14729" width="15.28515625" style="4" customWidth="1"/>
    <col min="14730" max="14730" width="14.42578125" style="4" customWidth="1"/>
    <col min="14731" max="14731" width="12.7109375" style="4" bestFit="1" customWidth="1"/>
    <col min="14732" max="14732" width="14.7109375" style="4" customWidth="1"/>
    <col min="14733" max="14733" width="15.140625" style="4" customWidth="1"/>
    <col min="14734" max="14734" width="15.7109375" style="4" customWidth="1"/>
    <col min="14735" max="14735" width="16" style="4" customWidth="1"/>
    <col min="14736" max="14736" width="13.7109375" style="4" customWidth="1"/>
    <col min="14737" max="14737" width="16" style="4" customWidth="1"/>
    <col min="14738" max="14738" width="15.42578125" style="4" customWidth="1"/>
    <col min="14739" max="14739" width="14" style="4" customWidth="1"/>
    <col min="14740" max="14740" width="14.5703125" style="4" customWidth="1"/>
    <col min="14741" max="14741" width="14.7109375" style="4" customWidth="1"/>
    <col min="14742" max="14742" width="13.28515625" style="4" customWidth="1"/>
    <col min="14743" max="14743" width="16.7109375" style="4" customWidth="1"/>
    <col min="14744" max="14744" width="16.42578125" style="4" customWidth="1"/>
    <col min="14745" max="14745" width="17.140625" style="4" customWidth="1"/>
    <col min="14746" max="14746" width="18" style="4" customWidth="1"/>
    <col min="14747" max="14747" width="16.28515625" style="4" customWidth="1"/>
    <col min="14748" max="14748" width="15.85546875" style="4" customWidth="1"/>
    <col min="14749" max="14749" width="21.7109375" style="4" customWidth="1"/>
    <col min="14750" max="14750" width="15" style="4" customWidth="1"/>
    <col min="14751" max="14751" width="14.7109375" style="4" customWidth="1"/>
    <col min="14752" max="14979" width="7.28515625" style="4"/>
    <col min="14980" max="14980" width="11.140625" style="4" customWidth="1"/>
    <col min="14981" max="14981" width="52.42578125" style="4" customWidth="1"/>
    <col min="14982" max="14983" width="19.140625" style="4" customWidth="1"/>
    <col min="14984" max="14984" width="15.140625" style="4" customWidth="1"/>
    <col min="14985" max="14985" width="15.28515625" style="4" customWidth="1"/>
    <col min="14986" max="14986" width="14.42578125" style="4" customWidth="1"/>
    <col min="14987" max="14987" width="12.7109375" style="4" bestFit="1" customWidth="1"/>
    <col min="14988" max="14988" width="14.7109375" style="4" customWidth="1"/>
    <col min="14989" max="14989" width="15.140625" style="4" customWidth="1"/>
    <col min="14990" max="14990" width="15.7109375" style="4" customWidth="1"/>
    <col min="14991" max="14991" width="16" style="4" customWidth="1"/>
    <col min="14992" max="14992" width="13.7109375" style="4" customWidth="1"/>
    <col min="14993" max="14993" width="16" style="4" customWidth="1"/>
    <col min="14994" max="14994" width="15.42578125" style="4" customWidth="1"/>
    <col min="14995" max="14995" width="14" style="4" customWidth="1"/>
    <col min="14996" max="14996" width="14.5703125" style="4" customWidth="1"/>
    <col min="14997" max="14997" width="14.7109375" style="4" customWidth="1"/>
    <col min="14998" max="14998" width="13.28515625" style="4" customWidth="1"/>
    <col min="14999" max="14999" width="16.7109375" style="4" customWidth="1"/>
    <col min="15000" max="15000" width="16.42578125" style="4" customWidth="1"/>
    <col min="15001" max="15001" width="17.140625" style="4" customWidth="1"/>
    <col min="15002" max="15002" width="18" style="4" customWidth="1"/>
    <col min="15003" max="15003" width="16.28515625" style="4" customWidth="1"/>
    <col min="15004" max="15004" width="15.85546875" style="4" customWidth="1"/>
    <col min="15005" max="15005" width="21.7109375" style="4" customWidth="1"/>
    <col min="15006" max="15006" width="15" style="4" customWidth="1"/>
    <col min="15007" max="15007" width="14.7109375" style="4" customWidth="1"/>
    <col min="15008" max="15235" width="7.28515625" style="4"/>
    <col min="15236" max="15236" width="11.140625" style="4" customWidth="1"/>
    <col min="15237" max="15237" width="52.42578125" style="4" customWidth="1"/>
    <col min="15238" max="15239" width="19.140625" style="4" customWidth="1"/>
    <col min="15240" max="15240" width="15.140625" style="4" customWidth="1"/>
    <col min="15241" max="15241" width="15.28515625" style="4" customWidth="1"/>
    <col min="15242" max="15242" width="14.42578125" style="4" customWidth="1"/>
    <col min="15243" max="15243" width="12.7109375" style="4" bestFit="1" customWidth="1"/>
    <col min="15244" max="15244" width="14.7109375" style="4" customWidth="1"/>
    <col min="15245" max="15245" width="15.140625" style="4" customWidth="1"/>
    <col min="15246" max="15246" width="15.7109375" style="4" customWidth="1"/>
    <col min="15247" max="15247" width="16" style="4" customWidth="1"/>
    <col min="15248" max="15248" width="13.7109375" style="4" customWidth="1"/>
    <col min="15249" max="15249" width="16" style="4" customWidth="1"/>
    <col min="15250" max="15250" width="15.42578125" style="4" customWidth="1"/>
    <col min="15251" max="15251" width="14" style="4" customWidth="1"/>
    <col min="15252" max="15252" width="14.5703125" style="4" customWidth="1"/>
    <col min="15253" max="15253" width="14.7109375" style="4" customWidth="1"/>
    <col min="15254" max="15254" width="13.28515625" style="4" customWidth="1"/>
    <col min="15255" max="15255" width="16.7109375" style="4" customWidth="1"/>
    <col min="15256" max="15256" width="16.42578125" style="4" customWidth="1"/>
    <col min="15257" max="15257" width="17.140625" style="4" customWidth="1"/>
    <col min="15258" max="15258" width="18" style="4" customWidth="1"/>
    <col min="15259" max="15259" width="16.28515625" style="4" customWidth="1"/>
    <col min="15260" max="15260" width="15.85546875" style="4" customWidth="1"/>
    <col min="15261" max="15261" width="21.7109375" style="4" customWidth="1"/>
    <col min="15262" max="15262" width="15" style="4" customWidth="1"/>
    <col min="15263" max="15263" width="14.7109375" style="4" customWidth="1"/>
    <col min="15264" max="15491" width="7.28515625" style="4"/>
    <col min="15492" max="15492" width="11.140625" style="4" customWidth="1"/>
    <col min="15493" max="15493" width="52.42578125" style="4" customWidth="1"/>
    <col min="15494" max="15495" width="19.140625" style="4" customWidth="1"/>
    <col min="15496" max="15496" width="15.140625" style="4" customWidth="1"/>
    <col min="15497" max="15497" width="15.28515625" style="4" customWidth="1"/>
    <col min="15498" max="15498" width="14.42578125" style="4" customWidth="1"/>
    <col min="15499" max="15499" width="12.7109375" style="4" bestFit="1" customWidth="1"/>
    <col min="15500" max="15500" width="14.7109375" style="4" customWidth="1"/>
    <col min="15501" max="15501" width="15.140625" style="4" customWidth="1"/>
    <col min="15502" max="15502" width="15.7109375" style="4" customWidth="1"/>
    <col min="15503" max="15503" width="16" style="4" customWidth="1"/>
    <col min="15504" max="15504" width="13.7109375" style="4" customWidth="1"/>
    <col min="15505" max="15505" width="16" style="4" customWidth="1"/>
    <col min="15506" max="15506" width="15.42578125" style="4" customWidth="1"/>
    <col min="15507" max="15507" width="14" style="4" customWidth="1"/>
    <col min="15508" max="15508" width="14.5703125" style="4" customWidth="1"/>
    <col min="15509" max="15509" width="14.7109375" style="4" customWidth="1"/>
    <col min="15510" max="15510" width="13.28515625" style="4" customWidth="1"/>
    <col min="15511" max="15511" width="16.7109375" style="4" customWidth="1"/>
    <col min="15512" max="15512" width="16.42578125" style="4" customWidth="1"/>
    <col min="15513" max="15513" width="17.140625" style="4" customWidth="1"/>
    <col min="15514" max="15514" width="18" style="4" customWidth="1"/>
    <col min="15515" max="15515" width="16.28515625" style="4" customWidth="1"/>
    <col min="15516" max="15516" width="15.85546875" style="4" customWidth="1"/>
    <col min="15517" max="15517" width="21.7109375" style="4" customWidth="1"/>
    <col min="15518" max="15518" width="15" style="4" customWidth="1"/>
    <col min="15519" max="15519" width="14.7109375" style="4" customWidth="1"/>
    <col min="15520" max="15747" width="7.28515625" style="4"/>
    <col min="15748" max="15748" width="11.140625" style="4" customWidth="1"/>
    <col min="15749" max="15749" width="52.42578125" style="4" customWidth="1"/>
    <col min="15750" max="15751" width="19.140625" style="4" customWidth="1"/>
    <col min="15752" max="15752" width="15.140625" style="4" customWidth="1"/>
    <col min="15753" max="15753" width="15.28515625" style="4" customWidth="1"/>
    <col min="15754" max="15754" width="14.42578125" style="4" customWidth="1"/>
    <col min="15755" max="15755" width="12.7109375" style="4" bestFit="1" customWidth="1"/>
    <col min="15756" max="15756" width="14.7109375" style="4" customWidth="1"/>
    <col min="15757" max="15757" width="15.140625" style="4" customWidth="1"/>
    <col min="15758" max="15758" width="15.7109375" style="4" customWidth="1"/>
    <col min="15759" max="15759" width="16" style="4" customWidth="1"/>
    <col min="15760" max="15760" width="13.7109375" style="4" customWidth="1"/>
    <col min="15761" max="15761" width="16" style="4" customWidth="1"/>
    <col min="15762" max="15762" width="15.42578125" style="4" customWidth="1"/>
    <col min="15763" max="15763" width="14" style="4" customWidth="1"/>
    <col min="15764" max="15764" width="14.5703125" style="4" customWidth="1"/>
    <col min="15765" max="15765" width="14.7109375" style="4" customWidth="1"/>
    <col min="15766" max="15766" width="13.28515625" style="4" customWidth="1"/>
    <col min="15767" max="15767" width="16.7109375" style="4" customWidth="1"/>
    <col min="15768" max="15768" width="16.42578125" style="4" customWidth="1"/>
    <col min="15769" max="15769" width="17.140625" style="4" customWidth="1"/>
    <col min="15770" max="15770" width="18" style="4" customWidth="1"/>
    <col min="15771" max="15771" width="16.28515625" style="4" customWidth="1"/>
    <col min="15772" max="15772" width="15.85546875" style="4" customWidth="1"/>
    <col min="15773" max="15773" width="21.7109375" style="4" customWidth="1"/>
    <col min="15774" max="15774" width="15" style="4" customWidth="1"/>
    <col min="15775" max="15775" width="14.7109375" style="4" customWidth="1"/>
    <col min="15776" max="16003" width="7.28515625" style="4"/>
    <col min="16004" max="16004" width="11.140625" style="4" customWidth="1"/>
    <col min="16005" max="16005" width="52.42578125" style="4" customWidth="1"/>
    <col min="16006" max="16007" width="19.140625" style="4" customWidth="1"/>
    <col min="16008" max="16008" width="15.140625" style="4" customWidth="1"/>
    <col min="16009" max="16009" width="15.28515625" style="4" customWidth="1"/>
    <col min="16010" max="16010" width="14.42578125" style="4" customWidth="1"/>
    <col min="16011" max="16011" width="12.7109375" style="4" bestFit="1" customWidth="1"/>
    <col min="16012" max="16012" width="14.7109375" style="4" customWidth="1"/>
    <col min="16013" max="16013" width="15.140625" style="4" customWidth="1"/>
    <col min="16014" max="16014" width="15.7109375" style="4" customWidth="1"/>
    <col min="16015" max="16015" width="16" style="4" customWidth="1"/>
    <col min="16016" max="16016" width="13.7109375" style="4" customWidth="1"/>
    <col min="16017" max="16017" width="16" style="4" customWidth="1"/>
    <col min="16018" max="16018" width="15.42578125" style="4" customWidth="1"/>
    <col min="16019" max="16019" width="14" style="4" customWidth="1"/>
    <col min="16020" max="16020" width="14.5703125" style="4" customWidth="1"/>
    <col min="16021" max="16021" width="14.7109375" style="4" customWidth="1"/>
    <col min="16022" max="16022" width="13.28515625" style="4" customWidth="1"/>
    <col min="16023" max="16023" width="16.7109375" style="4" customWidth="1"/>
    <col min="16024" max="16024" width="16.42578125" style="4" customWidth="1"/>
    <col min="16025" max="16025" width="17.140625" style="4" customWidth="1"/>
    <col min="16026" max="16026" width="18" style="4" customWidth="1"/>
    <col min="16027" max="16027" width="16.28515625" style="4" customWidth="1"/>
    <col min="16028" max="16028" width="15.85546875" style="4" customWidth="1"/>
    <col min="16029" max="16029" width="21.7109375" style="4" customWidth="1"/>
    <col min="16030" max="16030" width="15" style="4" customWidth="1"/>
    <col min="16031" max="16031" width="14.7109375" style="4" customWidth="1"/>
    <col min="16032" max="16384" width="7.28515625" style="4"/>
  </cols>
  <sheetData>
    <row r="1" spans="1:16" ht="28.5" x14ac:dyDescent="0.35">
      <c r="A1" s="67"/>
      <c r="B1" s="67"/>
      <c r="C1" s="67"/>
      <c r="D1" s="67"/>
      <c r="E1" s="68"/>
      <c r="F1" s="68"/>
      <c r="G1" s="68"/>
      <c r="H1" s="68"/>
      <c r="I1" s="68"/>
      <c r="J1" s="68"/>
      <c r="K1" s="68"/>
      <c r="L1" s="68" t="s">
        <v>61</v>
      </c>
      <c r="M1" s="68"/>
      <c r="N1" s="68"/>
      <c r="O1" s="68"/>
      <c r="P1" s="3"/>
    </row>
    <row r="2" spans="1:16" ht="28.5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9"/>
    </row>
    <row r="3" spans="1:16" ht="27.75" x14ac:dyDescent="0.35">
      <c r="A3" s="1" t="s">
        <v>36</v>
      </c>
      <c r="G3" s="70"/>
      <c r="H3" s="70"/>
      <c r="I3" s="70"/>
      <c r="J3" s="70"/>
      <c r="K3" s="70"/>
      <c r="L3" s="102" t="s">
        <v>37</v>
      </c>
      <c r="M3" s="102"/>
      <c r="N3" s="102"/>
      <c r="O3" s="102"/>
      <c r="P3" s="102"/>
    </row>
    <row r="4" spans="1:16" ht="27.75" x14ac:dyDescent="0.35">
      <c r="A4" s="1" t="s">
        <v>62</v>
      </c>
      <c r="G4" s="70"/>
      <c r="H4" s="70"/>
      <c r="I4" s="70"/>
      <c r="J4" s="70"/>
      <c r="K4" s="70"/>
      <c r="L4" s="102"/>
      <c r="M4" s="102"/>
      <c r="N4" s="102"/>
      <c r="O4" s="102"/>
      <c r="P4" s="102"/>
    </row>
    <row r="5" spans="1:16" ht="27.75" x14ac:dyDescent="0.35">
      <c r="A5" s="1" t="s">
        <v>62</v>
      </c>
      <c r="E5" s="68"/>
      <c r="F5" s="68"/>
      <c r="G5" s="68"/>
      <c r="H5" s="68"/>
      <c r="I5" s="68"/>
      <c r="J5" s="68"/>
      <c r="K5" s="68"/>
      <c r="L5" s="102" t="s">
        <v>63</v>
      </c>
      <c r="M5" s="102"/>
      <c r="N5" s="102"/>
      <c r="O5" s="102"/>
      <c r="P5" s="102"/>
    </row>
    <row r="6" spans="1:16" ht="27.75" x14ac:dyDescent="0.35">
      <c r="A6" s="1" t="s">
        <v>38</v>
      </c>
      <c r="E6" s="68"/>
      <c r="F6" s="68"/>
      <c r="G6" s="68"/>
      <c r="H6" s="68"/>
      <c r="I6" s="68"/>
      <c r="J6" s="68"/>
      <c r="K6" s="68"/>
      <c r="L6" s="3"/>
      <c r="M6" s="68"/>
      <c r="N6" s="68"/>
      <c r="O6" s="68"/>
      <c r="P6" s="3"/>
    </row>
    <row r="7" spans="1:16" s="11" customFormat="1" ht="27.75" x14ac:dyDescent="0.35">
      <c r="A7" s="1" t="s">
        <v>39</v>
      </c>
      <c r="B7" s="2"/>
      <c r="C7" s="3"/>
      <c r="D7" s="3"/>
      <c r="E7" s="68"/>
      <c r="F7" s="68"/>
      <c r="G7" s="68"/>
      <c r="H7" s="68"/>
      <c r="I7" s="68"/>
      <c r="J7" s="68"/>
      <c r="K7" s="68"/>
      <c r="L7" s="3"/>
      <c r="M7" s="68"/>
      <c r="N7" s="68"/>
      <c r="O7" s="68"/>
      <c r="P7" s="3"/>
    </row>
    <row r="8" spans="1:16" s="11" customFormat="1" ht="40.5" customHeight="1" x14ac:dyDescent="0.35">
      <c r="A8" s="1" t="s">
        <v>62</v>
      </c>
      <c r="B8" s="2"/>
      <c r="C8" s="3"/>
      <c r="D8" s="3"/>
      <c r="E8" s="68"/>
      <c r="F8" s="68"/>
      <c r="G8" s="68"/>
      <c r="H8" s="68"/>
      <c r="I8" s="68"/>
      <c r="J8" s="68"/>
      <c r="K8" s="68"/>
      <c r="L8" s="102"/>
      <c r="M8" s="102"/>
      <c r="N8" s="102"/>
      <c r="O8" s="102"/>
      <c r="P8" s="102"/>
    </row>
    <row r="9" spans="1:16" s="11" customFormat="1" ht="84.75" customHeight="1" x14ac:dyDescent="0.35">
      <c r="A9" s="1" t="s">
        <v>40</v>
      </c>
      <c r="B9" s="2"/>
      <c r="C9" s="3"/>
      <c r="D9" s="3"/>
      <c r="E9" s="68"/>
      <c r="F9" s="68"/>
      <c r="G9" s="68"/>
      <c r="H9" s="68"/>
      <c r="I9" s="68"/>
      <c r="J9" s="68"/>
      <c r="K9" s="68"/>
      <c r="L9" s="102" t="s">
        <v>40</v>
      </c>
      <c r="M9" s="102"/>
      <c r="N9" s="102"/>
      <c r="O9" s="102"/>
      <c r="P9" s="102"/>
    </row>
    <row r="10" spans="1:16" s="11" customFormat="1" ht="27.75" x14ac:dyDescent="0.35">
      <c r="A10" s="1" t="s">
        <v>64</v>
      </c>
      <c r="B10" s="2"/>
      <c r="C10" s="3"/>
      <c r="D10" s="3"/>
      <c r="E10" s="1"/>
      <c r="F10" s="6"/>
      <c r="G10" s="70"/>
      <c r="H10" s="70"/>
      <c r="I10" s="70"/>
      <c r="J10" s="70"/>
      <c r="K10" s="70"/>
      <c r="L10" s="99" t="s">
        <v>64</v>
      </c>
      <c r="M10" s="99"/>
      <c r="N10" s="99"/>
      <c r="O10" s="99"/>
      <c r="P10" s="99"/>
    </row>
    <row r="11" spans="1:16" s="11" customFormat="1" ht="57.75" customHeight="1" x14ac:dyDescent="0.35">
      <c r="A11" s="64"/>
      <c r="B11" s="36"/>
      <c r="C11" s="41"/>
      <c r="D11" s="41"/>
      <c r="E11" s="41"/>
      <c r="F11" s="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s="13" customFormat="1" ht="129.6" customHeight="1" x14ac:dyDescent="0.4">
      <c r="A12" s="100" t="s">
        <v>80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s="13" customFormat="1" ht="44.45" customHeight="1" x14ac:dyDescent="0.45">
      <c r="A13" s="23" t="s">
        <v>23</v>
      </c>
      <c r="B13" s="18"/>
      <c r="C13" s="19"/>
      <c r="D13" s="19"/>
      <c r="E13" s="19"/>
      <c r="F13" s="19"/>
      <c r="G13" s="19"/>
      <c r="H13" s="22"/>
      <c r="I13" s="22"/>
      <c r="J13" s="22"/>
      <c r="K13" s="22"/>
      <c r="L13" s="22"/>
      <c r="M13" s="22"/>
      <c r="N13" s="22"/>
      <c r="O13" s="22"/>
      <c r="P13" s="23"/>
    </row>
    <row r="14" spans="1:16" s="11" customFormat="1" x14ac:dyDescent="0.45">
      <c r="A14" s="8" t="s">
        <v>16</v>
      </c>
      <c r="B14" s="18"/>
      <c r="C14" s="19"/>
      <c r="D14" s="19"/>
      <c r="E14" s="19"/>
      <c r="F14" s="5"/>
      <c r="G14" s="19"/>
      <c r="H14" s="22"/>
      <c r="I14" s="22"/>
      <c r="J14" s="22"/>
      <c r="K14" s="22"/>
      <c r="L14" s="22"/>
      <c r="M14" s="22"/>
      <c r="N14" s="22"/>
      <c r="O14" s="22"/>
    </row>
    <row r="15" spans="1:16" s="11" customFormat="1" x14ac:dyDescent="0.45">
      <c r="A15" s="58" t="s">
        <v>17</v>
      </c>
      <c r="B15" s="18"/>
      <c r="C15" s="19"/>
      <c r="D15" s="19"/>
      <c r="E15" s="19"/>
      <c r="F15" s="5"/>
      <c r="G15" s="19"/>
      <c r="H15" s="22"/>
      <c r="I15" s="22"/>
      <c r="J15" s="22"/>
      <c r="K15" s="22"/>
      <c r="L15" s="22"/>
      <c r="M15" s="22"/>
      <c r="N15" s="22"/>
      <c r="O15" s="22"/>
      <c r="P15" s="8"/>
    </row>
    <row r="16" spans="1:16" s="11" customFormat="1" ht="75.75" customHeight="1" x14ac:dyDescent="0.35">
      <c r="A16" s="110" t="s">
        <v>0</v>
      </c>
      <c r="B16" s="55" t="s">
        <v>1</v>
      </c>
      <c r="C16" s="28" t="s">
        <v>2</v>
      </c>
      <c r="D16" s="28" t="s">
        <v>3</v>
      </c>
      <c r="E16" s="28" t="s">
        <v>4</v>
      </c>
      <c r="F16" s="28" t="s">
        <v>5</v>
      </c>
      <c r="G16" s="114" t="s">
        <v>25</v>
      </c>
      <c r="H16" s="115"/>
      <c r="I16" s="115"/>
      <c r="J16" s="116"/>
      <c r="K16" s="114" t="s">
        <v>26</v>
      </c>
      <c r="L16" s="115"/>
      <c r="M16" s="115"/>
      <c r="N16" s="115"/>
      <c r="O16" s="116"/>
      <c r="P16" s="112" t="s">
        <v>6</v>
      </c>
    </row>
    <row r="17" spans="1:16" s="11" customFormat="1" ht="69" x14ac:dyDescent="0.35">
      <c r="A17" s="111"/>
      <c r="B17" s="98" t="s">
        <v>79</v>
      </c>
      <c r="C17" s="98" t="s">
        <v>79</v>
      </c>
      <c r="D17" s="98" t="s">
        <v>79</v>
      </c>
      <c r="E17" s="98" t="s">
        <v>79</v>
      </c>
      <c r="F17" s="98" t="s">
        <v>79</v>
      </c>
      <c r="G17" s="60" t="s">
        <v>27</v>
      </c>
      <c r="H17" s="63" t="s">
        <v>28</v>
      </c>
      <c r="I17" s="63" t="s">
        <v>56</v>
      </c>
      <c r="J17" s="63" t="s">
        <v>29</v>
      </c>
      <c r="K17" s="63" t="s">
        <v>30</v>
      </c>
      <c r="L17" s="63" t="s">
        <v>31</v>
      </c>
      <c r="M17" s="63" t="s">
        <v>32</v>
      </c>
      <c r="N17" s="63" t="s">
        <v>33</v>
      </c>
      <c r="O17" s="63" t="s">
        <v>34</v>
      </c>
      <c r="P17" s="113"/>
    </row>
    <row r="18" spans="1:16" s="13" customFormat="1" ht="35.25" x14ac:dyDescent="0.5">
      <c r="A18" s="71" t="s">
        <v>65</v>
      </c>
      <c r="B18" s="72">
        <v>25</v>
      </c>
      <c r="C18" s="73">
        <v>0.75</v>
      </c>
      <c r="D18" s="73">
        <v>0.06</v>
      </c>
      <c r="E18" s="73">
        <v>1.5</v>
      </c>
      <c r="F18" s="73">
        <v>9.25</v>
      </c>
      <c r="G18" s="73">
        <v>0.48</v>
      </c>
      <c r="H18" s="74">
        <v>0.01</v>
      </c>
      <c r="I18" s="75">
        <v>76.25</v>
      </c>
      <c r="J18" s="74">
        <v>0.31</v>
      </c>
      <c r="K18" s="74">
        <v>9.25</v>
      </c>
      <c r="L18" s="74">
        <v>8.94</v>
      </c>
      <c r="M18" s="74">
        <v>2.81</v>
      </c>
      <c r="N18" s="74">
        <v>0.08</v>
      </c>
      <c r="O18" s="74">
        <v>28.25</v>
      </c>
      <c r="P18" s="76" t="s">
        <v>9</v>
      </c>
    </row>
    <row r="19" spans="1:16" s="93" customFormat="1" ht="49.5" customHeight="1" x14ac:dyDescent="0.5">
      <c r="A19" s="77" t="s">
        <v>67</v>
      </c>
      <c r="B19" s="78" t="s">
        <v>66</v>
      </c>
      <c r="C19" s="79">
        <v>2.3199999999999998</v>
      </c>
      <c r="D19" s="79">
        <v>2</v>
      </c>
      <c r="E19" s="79">
        <v>16.8</v>
      </c>
      <c r="F19" s="79">
        <f>96/200*250</f>
        <v>120</v>
      </c>
      <c r="G19" s="80">
        <v>27.52</v>
      </c>
      <c r="H19" s="81">
        <v>0.09</v>
      </c>
      <c r="I19" s="81">
        <v>372</v>
      </c>
      <c r="J19" s="81">
        <v>97.6</v>
      </c>
      <c r="K19" s="81">
        <v>13.8</v>
      </c>
      <c r="L19" s="81">
        <v>54.6</v>
      </c>
      <c r="M19" s="81">
        <v>20.8</v>
      </c>
      <c r="N19" s="81">
        <v>0.86</v>
      </c>
      <c r="O19" s="81">
        <v>410.4</v>
      </c>
      <c r="P19" s="78">
        <v>140</v>
      </c>
    </row>
    <row r="20" spans="1:16" s="13" customFormat="1" ht="35.25" x14ac:dyDescent="0.4">
      <c r="A20" s="77" t="s">
        <v>53</v>
      </c>
      <c r="B20" s="78" t="s">
        <v>43</v>
      </c>
      <c r="C20" s="79">
        <v>11.12</v>
      </c>
      <c r="D20" s="79">
        <v>5.2</v>
      </c>
      <c r="E20" s="79">
        <v>3.2</v>
      </c>
      <c r="F20" s="79">
        <v>105.6</v>
      </c>
      <c r="G20" s="80">
        <v>1.1299999999999999</v>
      </c>
      <c r="H20" s="81">
        <v>0.03</v>
      </c>
      <c r="I20" s="81">
        <v>97</v>
      </c>
      <c r="J20" s="81">
        <v>25.6</v>
      </c>
      <c r="K20" s="81">
        <v>11</v>
      </c>
      <c r="L20" s="81">
        <v>133</v>
      </c>
      <c r="M20" s="81">
        <v>19</v>
      </c>
      <c r="N20" s="81">
        <v>2</v>
      </c>
      <c r="O20" s="81">
        <v>257</v>
      </c>
      <c r="P20" s="78">
        <v>433</v>
      </c>
    </row>
    <row r="21" spans="1:16" s="13" customFormat="1" ht="42.75" customHeight="1" x14ac:dyDescent="0.4">
      <c r="A21" s="77" t="s">
        <v>55</v>
      </c>
      <c r="B21" s="78">
        <v>150</v>
      </c>
      <c r="C21" s="79">
        <v>6.72</v>
      </c>
      <c r="D21" s="79">
        <v>8.64</v>
      </c>
      <c r="E21" s="79">
        <v>33</v>
      </c>
      <c r="F21" s="79">
        <v>242.4</v>
      </c>
      <c r="G21" s="80">
        <v>0</v>
      </c>
      <c r="H21" s="81">
        <v>0.22</v>
      </c>
      <c r="I21" s="81">
        <v>159.19999999999999</v>
      </c>
      <c r="J21" s="81">
        <v>29.28</v>
      </c>
      <c r="K21" s="81">
        <v>142.6</v>
      </c>
      <c r="L21" s="81">
        <v>192</v>
      </c>
      <c r="M21" s="81">
        <v>281.60000000000002</v>
      </c>
      <c r="N21" s="81">
        <v>229.6</v>
      </c>
      <c r="O21" s="81">
        <v>232.8</v>
      </c>
      <c r="P21" s="78">
        <v>508</v>
      </c>
    </row>
    <row r="22" spans="1:16" ht="35.25" x14ac:dyDescent="0.35">
      <c r="A22" s="77" t="s">
        <v>45</v>
      </c>
      <c r="B22" s="78" t="s">
        <v>77</v>
      </c>
      <c r="C22" s="79">
        <v>0.2</v>
      </c>
      <c r="D22" s="79">
        <v>0</v>
      </c>
      <c r="E22" s="79">
        <v>15</v>
      </c>
      <c r="F22" s="79">
        <v>58</v>
      </c>
      <c r="G22" s="80">
        <v>1.1599999999999999</v>
      </c>
      <c r="H22" s="81">
        <v>0</v>
      </c>
      <c r="I22" s="81">
        <v>1.3</v>
      </c>
      <c r="J22" s="81">
        <v>0.38</v>
      </c>
      <c r="K22" s="81">
        <v>6.9</v>
      </c>
      <c r="L22" s="81">
        <v>8.5</v>
      </c>
      <c r="M22" s="81">
        <v>4.5999999999999996</v>
      </c>
      <c r="N22" s="81">
        <v>0.8</v>
      </c>
      <c r="O22" s="81">
        <v>30.2</v>
      </c>
      <c r="P22" s="78">
        <v>685</v>
      </c>
    </row>
    <row r="23" spans="1:16" s="13" customFormat="1" ht="33" customHeight="1" x14ac:dyDescent="0.4">
      <c r="A23" s="32" t="s">
        <v>8</v>
      </c>
      <c r="B23" s="30">
        <v>32.5</v>
      </c>
      <c r="C23" s="31">
        <v>2.63</v>
      </c>
      <c r="D23" s="31">
        <v>1.07</v>
      </c>
      <c r="E23" s="31">
        <v>13.72</v>
      </c>
      <c r="F23" s="31">
        <v>72.150000000000006</v>
      </c>
      <c r="G23" s="39">
        <v>0.13</v>
      </c>
      <c r="H23" s="35">
        <v>0.13</v>
      </c>
      <c r="I23" s="35">
        <v>195.8</v>
      </c>
      <c r="J23" s="35">
        <v>0</v>
      </c>
      <c r="K23" s="35">
        <v>23.7</v>
      </c>
      <c r="L23" s="35">
        <v>40.630000000000003</v>
      </c>
      <c r="M23" s="35">
        <v>13</v>
      </c>
      <c r="N23" s="35">
        <v>0.91</v>
      </c>
      <c r="O23" s="35">
        <v>53.9</v>
      </c>
      <c r="P23" s="30" t="s">
        <v>9</v>
      </c>
    </row>
    <row r="24" spans="1:16" s="13" customFormat="1" ht="41.25" customHeight="1" x14ac:dyDescent="0.4">
      <c r="A24" s="33" t="s">
        <v>10</v>
      </c>
      <c r="B24" s="55"/>
      <c r="C24" s="28">
        <f t="shared" ref="C24:O24" si="0">SUM(C18:C23)</f>
        <v>23.74</v>
      </c>
      <c r="D24" s="28">
        <f t="shared" si="0"/>
        <v>16.97</v>
      </c>
      <c r="E24" s="28">
        <f t="shared" si="0"/>
        <v>83.22</v>
      </c>
      <c r="F24" s="28">
        <f t="shared" si="0"/>
        <v>607.4</v>
      </c>
      <c r="G24" s="28">
        <f t="shared" si="0"/>
        <v>30.419999999999998</v>
      </c>
      <c r="H24" s="28">
        <f t="shared" si="0"/>
        <v>0.48</v>
      </c>
      <c r="I24" s="28">
        <f t="shared" si="0"/>
        <v>901.55</v>
      </c>
      <c r="J24" s="28">
        <f t="shared" si="0"/>
        <v>153.16999999999999</v>
      </c>
      <c r="K24" s="28">
        <f t="shared" si="0"/>
        <v>207.24999999999997</v>
      </c>
      <c r="L24" s="28">
        <f t="shared" si="0"/>
        <v>437.66999999999996</v>
      </c>
      <c r="M24" s="28">
        <f t="shared" si="0"/>
        <v>341.81000000000006</v>
      </c>
      <c r="N24" s="28">
        <f t="shared" si="0"/>
        <v>234.25</v>
      </c>
      <c r="O24" s="28">
        <f t="shared" si="0"/>
        <v>1012.5500000000001</v>
      </c>
      <c r="P24" s="34"/>
    </row>
    <row r="25" spans="1:16" s="11" customFormat="1" x14ac:dyDescent="0.45">
      <c r="A25" s="8" t="s">
        <v>18</v>
      </c>
      <c r="B25" s="18"/>
      <c r="C25" s="19"/>
      <c r="D25" s="19"/>
      <c r="E25" s="19"/>
      <c r="F25" s="5"/>
      <c r="G25" s="19"/>
      <c r="H25" s="22"/>
      <c r="I25" s="22"/>
      <c r="J25" s="22"/>
      <c r="K25" s="22"/>
      <c r="L25" s="22"/>
      <c r="M25" s="22"/>
      <c r="N25" s="22"/>
      <c r="O25" s="22"/>
    </row>
    <row r="26" spans="1:16" s="13" customFormat="1" ht="45.75" customHeight="1" x14ac:dyDescent="0.45">
      <c r="A26" s="8" t="s">
        <v>19</v>
      </c>
      <c r="B26" s="18"/>
      <c r="C26" s="19"/>
      <c r="D26" s="19"/>
      <c r="E26" s="19"/>
      <c r="F26" s="5"/>
      <c r="G26" s="19"/>
      <c r="H26" s="22"/>
      <c r="I26" s="22"/>
      <c r="J26" s="22"/>
      <c r="K26" s="22"/>
      <c r="L26" s="22"/>
      <c r="M26" s="22"/>
      <c r="N26" s="22"/>
      <c r="O26" s="22"/>
      <c r="P26" s="8"/>
    </row>
    <row r="27" spans="1:16" s="13" customFormat="1" ht="87" customHeight="1" x14ac:dyDescent="0.4">
      <c r="A27" s="106" t="s">
        <v>0</v>
      </c>
      <c r="B27" s="27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105" t="s">
        <v>25</v>
      </c>
      <c r="H27" s="105"/>
      <c r="I27" s="105"/>
      <c r="J27" s="105"/>
      <c r="K27" s="105" t="s">
        <v>26</v>
      </c>
      <c r="L27" s="105"/>
      <c r="M27" s="105"/>
      <c r="N27" s="105"/>
      <c r="O27" s="105"/>
      <c r="P27" s="107" t="s">
        <v>6</v>
      </c>
    </row>
    <row r="28" spans="1:16" s="11" customFormat="1" ht="69" x14ac:dyDescent="0.35">
      <c r="A28" s="106"/>
      <c r="B28" s="98" t="s">
        <v>79</v>
      </c>
      <c r="C28" s="98" t="s">
        <v>79</v>
      </c>
      <c r="D28" s="98" t="s">
        <v>79</v>
      </c>
      <c r="E28" s="98" t="s">
        <v>79</v>
      </c>
      <c r="F28" s="98" t="s">
        <v>79</v>
      </c>
      <c r="G28" s="57" t="s">
        <v>27</v>
      </c>
      <c r="H28" s="26" t="s">
        <v>28</v>
      </c>
      <c r="I28" s="62" t="s">
        <v>56</v>
      </c>
      <c r="J28" s="26" t="s">
        <v>29</v>
      </c>
      <c r="K28" s="26" t="s">
        <v>30</v>
      </c>
      <c r="L28" s="26" t="s">
        <v>31</v>
      </c>
      <c r="M28" s="26" t="s">
        <v>32</v>
      </c>
      <c r="N28" s="26" t="s">
        <v>33</v>
      </c>
      <c r="O28" s="26" t="s">
        <v>34</v>
      </c>
      <c r="P28" s="107"/>
    </row>
    <row r="29" spans="1:16" s="11" customFormat="1" ht="44.25" customHeight="1" x14ac:dyDescent="0.35">
      <c r="A29" s="29" t="s">
        <v>44</v>
      </c>
      <c r="B29" s="30">
        <v>25</v>
      </c>
      <c r="C29" s="31">
        <v>0.35</v>
      </c>
      <c r="D29" s="31">
        <v>1.3</v>
      </c>
      <c r="E29" s="31">
        <v>2.2999999999999998</v>
      </c>
      <c r="F29" s="31">
        <v>22</v>
      </c>
      <c r="G29" s="39">
        <v>8.8000000000000007</v>
      </c>
      <c r="H29" s="35">
        <v>0.01</v>
      </c>
      <c r="I29" s="35">
        <v>0</v>
      </c>
      <c r="J29" s="35">
        <v>50.6</v>
      </c>
      <c r="K29" s="35">
        <v>11.2</v>
      </c>
      <c r="L29" s="35">
        <v>8</v>
      </c>
      <c r="M29" s="35">
        <v>4.5</v>
      </c>
      <c r="N29" s="35">
        <v>0.15</v>
      </c>
      <c r="O29" s="35">
        <v>68</v>
      </c>
      <c r="P29" s="30">
        <v>43</v>
      </c>
    </row>
    <row r="30" spans="1:16" s="13" customFormat="1" ht="74.25" customHeight="1" x14ac:dyDescent="0.4">
      <c r="A30" s="29" t="s">
        <v>57</v>
      </c>
      <c r="B30" s="30" t="s">
        <v>68</v>
      </c>
      <c r="C30" s="31">
        <v>2.4</v>
      </c>
      <c r="D30" s="31">
        <v>3.6</v>
      </c>
      <c r="E30" s="31">
        <v>16.079999999999998</v>
      </c>
      <c r="F30" s="31">
        <f>108/200*250</f>
        <v>135</v>
      </c>
      <c r="G30" s="39">
        <v>5.54</v>
      </c>
      <c r="H30" s="35">
        <v>0.06</v>
      </c>
      <c r="I30" s="35">
        <v>0</v>
      </c>
      <c r="J30" s="35">
        <v>107.2</v>
      </c>
      <c r="K30" s="35">
        <v>21</v>
      </c>
      <c r="L30" s="35">
        <v>51.4</v>
      </c>
      <c r="M30" s="35">
        <v>19.600000000000001</v>
      </c>
      <c r="N30" s="35">
        <v>0.71</v>
      </c>
      <c r="O30" s="35">
        <v>334.4</v>
      </c>
      <c r="P30" s="30">
        <v>132</v>
      </c>
    </row>
    <row r="31" spans="1:16" s="13" customFormat="1" ht="69.75" customHeight="1" x14ac:dyDescent="0.4">
      <c r="A31" s="82" t="s">
        <v>69</v>
      </c>
      <c r="B31" s="78" t="s">
        <v>58</v>
      </c>
      <c r="C31" s="79">
        <v>13.1</v>
      </c>
      <c r="D31" s="79">
        <v>17.28</v>
      </c>
      <c r="E31" s="79">
        <v>9.7200000000000006</v>
      </c>
      <c r="F31" s="79">
        <v>250.2</v>
      </c>
      <c r="G31" s="80">
        <v>0.57999999999999996</v>
      </c>
      <c r="H31" s="81">
        <v>7.0000000000000007E-2</v>
      </c>
      <c r="I31" s="81">
        <v>109.3</v>
      </c>
      <c r="J31" s="81">
        <v>11.35</v>
      </c>
      <c r="K31" s="81">
        <v>17.899999999999999</v>
      </c>
      <c r="L31" s="81">
        <v>75.599999999999994</v>
      </c>
      <c r="M31" s="81">
        <v>24.92</v>
      </c>
      <c r="N31" s="81">
        <v>0.76</v>
      </c>
      <c r="O31" s="81">
        <v>123.5</v>
      </c>
      <c r="P31" s="78">
        <v>498</v>
      </c>
    </row>
    <row r="32" spans="1:16" s="13" customFormat="1" ht="35.25" x14ac:dyDescent="0.4">
      <c r="A32" s="82" t="s">
        <v>12</v>
      </c>
      <c r="B32" s="83">
        <v>150</v>
      </c>
      <c r="C32" s="78">
        <v>2.52</v>
      </c>
      <c r="D32" s="79">
        <v>5.4</v>
      </c>
      <c r="E32" s="79">
        <v>17.52</v>
      </c>
      <c r="F32" s="79">
        <v>130.80000000000001</v>
      </c>
      <c r="G32" s="79">
        <v>8.16</v>
      </c>
      <c r="H32" s="81">
        <v>0.01</v>
      </c>
      <c r="I32" s="81">
        <v>135.33000000000001</v>
      </c>
      <c r="J32" s="81">
        <v>25.68</v>
      </c>
      <c r="K32" s="81">
        <v>31.2</v>
      </c>
      <c r="L32" s="81">
        <v>67.2</v>
      </c>
      <c r="M32" s="81">
        <v>22.4</v>
      </c>
      <c r="N32" s="81">
        <v>0.8</v>
      </c>
      <c r="O32" s="81">
        <v>499.2</v>
      </c>
      <c r="P32" s="78">
        <v>520</v>
      </c>
    </row>
    <row r="33" spans="1:16" ht="35.25" x14ac:dyDescent="0.35">
      <c r="A33" s="77" t="s">
        <v>45</v>
      </c>
      <c r="B33" s="78" t="s">
        <v>77</v>
      </c>
      <c r="C33" s="79">
        <v>0.2</v>
      </c>
      <c r="D33" s="79">
        <v>0</v>
      </c>
      <c r="E33" s="79">
        <v>15</v>
      </c>
      <c r="F33" s="79">
        <v>58</v>
      </c>
      <c r="G33" s="80">
        <v>1.1599999999999999</v>
      </c>
      <c r="H33" s="81">
        <v>0</v>
      </c>
      <c r="I33" s="81">
        <v>1.3</v>
      </c>
      <c r="J33" s="81">
        <v>0.38</v>
      </c>
      <c r="K33" s="81">
        <v>6.9</v>
      </c>
      <c r="L33" s="81">
        <v>8.5</v>
      </c>
      <c r="M33" s="81">
        <v>4.5999999999999996</v>
      </c>
      <c r="N33" s="81">
        <v>0.8</v>
      </c>
      <c r="O33" s="81">
        <v>30.2</v>
      </c>
      <c r="P33" s="78">
        <v>685</v>
      </c>
    </row>
    <row r="34" spans="1:16" s="13" customFormat="1" ht="37.5" customHeight="1" x14ac:dyDescent="0.4">
      <c r="A34" s="82" t="s">
        <v>8</v>
      </c>
      <c r="B34" s="78">
        <v>32.5</v>
      </c>
      <c r="C34" s="79">
        <v>2.63</v>
      </c>
      <c r="D34" s="79">
        <v>1.07</v>
      </c>
      <c r="E34" s="79">
        <v>13.72</v>
      </c>
      <c r="F34" s="79">
        <v>72.150000000000006</v>
      </c>
      <c r="G34" s="80">
        <v>0.13</v>
      </c>
      <c r="H34" s="81">
        <v>0.13</v>
      </c>
      <c r="I34" s="81">
        <v>195.8</v>
      </c>
      <c r="J34" s="81">
        <v>0</v>
      </c>
      <c r="K34" s="81">
        <v>23.7</v>
      </c>
      <c r="L34" s="81">
        <v>40.630000000000003</v>
      </c>
      <c r="M34" s="81">
        <v>13</v>
      </c>
      <c r="N34" s="81">
        <v>0.91</v>
      </c>
      <c r="O34" s="81">
        <v>53.9</v>
      </c>
      <c r="P34" s="78" t="s">
        <v>9</v>
      </c>
    </row>
    <row r="35" spans="1:16" s="13" customFormat="1" ht="37.15" customHeight="1" x14ac:dyDescent="0.4">
      <c r="A35" s="33" t="s">
        <v>10</v>
      </c>
      <c r="B35" s="55"/>
      <c r="C35" s="28">
        <f t="shared" ref="C35:O35" si="1">SUM(C29:C34)</f>
        <v>21.2</v>
      </c>
      <c r="D35" s="28">
        <f t="shared" si="1"/>
        <v>28.65</v>
      </c>
      <c r="E35" s="28">
        <f t="shared" si="1"/>
        <v>74.34</v>
      </c>
      <c r="F35" s="28">
        <f t="shared" si="1"/>
        <v>668.15</v>
      </c>
      <c r="G35" s="28">
        <f t="shared" si="1"/>
        <v>24.369999999999997</v>
      </c>
      <c r="H35" s="28">
        <f t="shared" si="1"/>
        <v>0.28000000000000003</v>
      </c>
      <c r="I35" s="28">
        <f t="shared" si="1"/>
        <v>441.73</v>
      </c>
      <c r="J35" s="28">
        <f t="shared" si="1"/>
        <v>195.21</v>
      </c>
      <c r="K35" s="28">
        <f t="shared" si="1"/>
        <v>111.9</v>
      </c>
      <c r="L35" s="28">
        <f t="shared" si="1"/>
        <v>251.32999999999998</v>
      </c>
      <c r="M35" s="28">
        <f t="shared" si="1"/>
        <v>89.02</v>
      </c>
      <c r="N35" s="28">
        <f t="shared" si="1"/>
        <v>4.13</v>
      </c>
      <c r="O35" s="28">
        <f t="shared" si="1"/>
        <v>1109.2</v>
      </c>
      <c r="P35" s="34"/>
    </row>
    <row r="36" spans="1:16" s="13" customFormat="1" x14ac:dyDescent="0.4">
      <c r="A36" s="33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13" customFormat="1" ht="45.75" customHeight="1" x14ac:dyDescent="0.45">
      <c r="A37" s="8" t="s">
        <v>14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1" customFormat="1" ht="42.75" customHeight="1" x14ac:dyDescent="0.45">
      <c r="A38" s="8" t="s">
        <v>11</v>
      </c>
      <c r="B38" s="18"/>
      <c r="C38" s="19"/>
      <c r="D38" s="19"/>
      <c r="E38" s="19"/>
      <c r="F38" s="5"/>
      <c r="G38" s="19"/>
      <c r="H38" s="22"/>
      <c r="I38" s="22"/>
      <c r="J38" s="22"/>
      <c r="K38" s="22"/>
      <c r="L38" s="22"/>
      <c r="M38" s="22"/>
      <c r="N38" s="22"/>
      <c r="O38" s="22"/>
      <c r="P38" s="8"/>
    </row>
    <row r="39" spans="1:16" s="11" customFormat="1" ht="66" x14ac:dyDescent="0.35">
      <c r="A39" s="106" t="s">
        <v>0</v>
      </c>
      <c r="B39" s="27" t="s">
        <v>1</v>
      </c>
      <c r="C39" s="28" t="s">
        <v>2</v>
      </c>
      <c r="D39" s="28" t="s">
        <v>3</v>
      </c>
      <c r="E39" s="28" t="s">
        <v>4</v>
      </c>
      <c r="F39" s="28" t="s">
        <v>5</v>
      </c>
      <c r="G39" s="105" t="s">
        <v>25</v>
      </c>
      <c r="H39" s="105"/>
      <c r="I39" s="105"/>
      <c r="J39" s="105"/>
      <c r="K39" s="105" t="s">
        <v>26</v>
      </c>
      <c r="L39" s="105"/>
      <c r="M39" s="105"/>
      <c r="N39" s="105"/>
      <c r="O39" s="105"/>
      <c r="P39" s="107" t="s">
        <v>6</v>
      </c>
    </row>
    <row r="40" spans="1:16" s="11" customFormat="1" ht="72.75" customHeight="1" x14ac:dyDescent="0.35">
      <c r="A40" s="106"/>
      <c r="B40" s="98" t="s">
        <v>79</v>
      </c>
      <c r="C40" s="98" t="s">
        <v>79</v>
      </c>
      <c r="D40" s="98" t="s">
        <v>79</v>
      </c>
      <c r="E40" s="98" t="s">
        <v>79</v>
      </c>
      <c r="F40" s="98" t="s">
        <v>79</v>
      </c>
      <c r="G40" s="57" t="s">
        <v>27</v>
      </c>
      <c r="H40" s="26" t="s">
        <v>28</v>
      </c>
      <c r="I40" s="62" t="s">
        <v>56</v>
      </c>
      <c r="J40" s="26" t="s">
        <v>29</v>
      </c>
      <c r="K40" s="26" t="s">
        <v>30</v>
      </c>
      <c r="L40" s="26" t="s">
        <v>31</v>
      </c>
      <c r="M40" s="26" t="s">
        <v>32</v>
      </c>
      <c r="N40" s="26" t="s">
        <v>33</v>
      </c>
      <c r="O40" s="26" t="s">
        <v>34</v>
      </c>
      <c r="P40" s="107"/>
    </row>
    <row r="41" spans="1:16" s="11" customFormat="1" ht="33.75" customHeight="1" x14ac:dyDescent="0.5">
      <c r="A41" s="84" t="s">
        <v>35</v>
      </c>
      <c r="B41" s="72">
        <v>25</v>
      </c>
      <c r="C41" s="73">
        <v>0.6</v>
      </c>
      <c r="D41" s="73">
        <v>0.05</v>
      </c>
      <c r="E41" s="73">
        <v>1.2</v>
      </c>
      <c r="F41" s="73">
        <v>7.4</v>
      </c>
      <c r="G41" s="80">
        <v>0.39</v>
      </c>
      <c r="H41" s="80">
        <v>5.0000000000000001E-3</v>
      </c>
      <c r="I41" s="80">
        <v>61</v>
      </c>
      <c r="J41" s="80">
        <v>0.25</v>
      </c>
      <c r="K41" s="80">
        <v>7.4</v>
      </c>
      <c r="L41" s="80">
        <v>7.15</v>
      </c>
      <c r="M41" s="80">
        <v>2.25</v>
      </c>
      <c r="N41" s="80">
        <v>7.0000000000000007E-2</v>
      </c>
      <c r="O41" s="80">
        <v>22.6</v>
      </c>
      <c r="P41" s="85" t="s">
        <v>9</v>
      </c>
    </row>
    <row r="42" spans="1:16" ht="66" x14ac:dyDescent="0.35">
      <c r="A42" s="29" t="s">
        <v>60</v>
      </c>
      <c r="B42" s="30" t="s">
        <v>68</v>
      </c>
      <c r="C42" s="31">
        <v>1.6</v>
      </c>
      <c r="D42" s="31">
        <v>4.16</v>
      </c>
      <c r="E42" s="31">
        <v>10.48</v>
      </c>
      <c r="F42" s="31">
        <f>84.8/200*250</f>
        <v>106</v>
      </c>
      <c r="G42" s="39">
        <v>6.76</v>
      </c>
      <c r="H42" s="35">
        <v>3.2000000000000001E-2</v>
      </c>
      <c r="I42" s="35">
        <v>0</v>
      </c>
      <c r="J42" s="35">
        <v>137.80000000000001</v>
      </c>
      <c r="K42" s="35">
        <v>33.6</v>
      </c>
      <c r="L42" s="35">
        <v>42.6</v>
      </c>
      <c r="M42" s="35">
        <v>19.2</v>
      </c>
      <c r="N42" s="35">
        <v>0.87</v>
      </c>
      <c r="O42" s="35">
        <v>264</v>
      </c>
      <c r="P42" s="30">
        <v>110</v>
      </c>
    </row>
    <row r="43" spans="1:16" ht="35.25" x14ac:dyDescent="0.35">
      <c r="A43" s="77" t="s">
        <v>47</v>
      </c>
      <c r="B43" s="78">
        <v>200</v>
      </c>
      <c r="C43" s="79">
        <v>14.18</v>
      </c>
      <c r="D43" s="79">
        <v>13.83</v>
      </c>
      <c r="E43" s="79">
        <v>31.68</v>
      </c>
      <c r="F43" s="79">
        <v>313.25</v>
      </c>
      <c r="G43" s="80">
        <v>0.84</v>
      </c>
      <c r="H43" s="81">
        <v>0.05</v>
      </c>
      <c r="I43" s="81">
        <v>121.6</v>
      </c>
      <c r="J43" s="81">
        <v>40</v>
      </c>
      <c r="K43" s="81">
        <v>37.58</v>
      </c>
      <c r="L43" s="81">
        <v>166.08</v>
      </c>
      <c r="M43" s="81">
        <v>49.48</v>
      </c>
      <c r="N43" s="81">
        <v>1.83</v>
      </c>
      <c r="O43" s="81">
        <v>36.799999999999997</v>
      </c>
      <c r="P43" s="78">
        <v>492</v>
      </c>
    </row>
    <row r="44" spans="1:16" s="11" customFormat="1" ht="49.5" customHeight="1" x14ac:dyDescent="0.35">
      <c r="A44" s="77" t="s">
        <v>41</v>
      </c>
      <c r="B44" s="88">
        <v>200</v>
      </c>
      <c r="C44" s="86">
        <v>0.2</v>
      </c>
      <c r="D44" s="86">
        <v>0</v>
      </c>
      <c r="E44" s="86">
        <v>35.799999999999997</v>
      </c>
      <c r="F44" s="86">
        <v>142</v>
      </c>
      <c r="G44" s="80">
        <v>0</v>
      </c>
      <c r="H44" s="81">
        <v>0.02</v>
      </c>
      <c r="I44" s="81">
        <v>0</v>
      </c>
      <c r="J44" s="81">
        <v>0</v>
      </c>
      <c r="K44" s="81">
        <v>12</v>
      </c>
      <c r="L44" s="81">
        <v>2.4</v>
      </c>
      <c r="M44" s="81">
        <v>0</v>
      </c>
      <c r="N44" s="81">
        <v>0.8</v>
      </c>
      <c r="O44" s="81">
        <v>0</v>
      </c>
      <c r="P44" s="88">
        <v>631</v>
      </c>
    </row>
    <row r="45" spans="1:16" s="13" customFormat="1" ht="44.25" customHeight="1" x14ac:dyDescent="0.4">
      <c r="A45" s="32" t="s">
        <v>8</v>
      </c>
      <c r="B45" s="30">
        <v>32.5</v>
      </c>
      <c r="C45" s="31">
        <v>2.63</v>
      </c>
      <c r="D45" s="31">
        <v>1.07</v>
      </c>
      <c r="E45" s="31">
        <v>13.72</v>
      </c>
      <c r="F45" s="31">
        <v>72.150000000000006</v>
      </c>
      <c r="G45" s="39">
        <v>0.13</v>
      </c>
      <c r="H45" s="35">
        <v>0.13</v>
      </c>
      <c r="I45" s="35">
        <v>195.8</v>
      </c>
      <c r="J45" s="35">
        <v>0</v>
      </c>
      <c r="K45" s="35">
        <v>23.7</v>
      </c>
      <c r="L45" s="35">
        <v>40.630000000000003</v>
      </c>
      <c r="M45" s="35">
        <v>13</v>
      </c>
      <c r="N45" s="35">
        <v>0.91</v>
      </c>
      <c r="O45" s="35">
        <v>53.9</v>
      </c>
      <c r="P45" s="30" t="s">
        <v>9</v>
      </c>
    </row>
    <row r="46" spans="1:16" s="11" customFormat="1" ht="46.5" customHeight="1" x14ac:dyDescent="0.35">
      <c r="A46" s="33" t="s">
        <v>10</v>
      </c>
      <c r="B46" s="55"/>
      <c r="C46" s="28">
        <f>SUM(C41:C45)</f>
        <v>19.209999999999997</v>
      </c>
      <c r="D46" s="28">
        <f>SUM(D41:D45)</f>
        <v>19.11</v>
      </c>
      <c r="E46" s="28">
        <f>SUM(E41:E45)</f>
        <v>92.88</v>
      </c>
      <c r="F46" s="28">
        <f>SUM(F41:F45)</f>
        <v>640.79999999999995</v>
      </c>
      <c r="G46" s="28">
        <f>SUM(G44:G45)</f>
        <v>0.13</v>
      </c>
      <c r="H46" s="28">
        <f>SUM(H44:H45)</f>
        <v>0.15</v>
      </c>
      <c r="I46" s="28">
        <f t="shared" ref="I46:O46" si="2">SUM(I41:I45)</f>
        <v>378.4</v>
      </c>
      <c r="J46" s="28">
        <f t="shared" si="2"/>
        <v>178.05</v>
      </c>
      <c r="K46" s="28">
        <f t="shared" si="2"/>
        <v>114.28</v>
      </c>
      <c r="L46" s="28">
        <f t="shared" si="2"/>
        <v>258.86</v>
      </c>
      <c r="M46" s="28">
        <f t="shared" si="2"/>
        <v>83.929999999999993</v>
      </c>
      <c r="N46" s="28">
        <f t="shared" si="2"/>
        <v>4.4800000000000004</v>
      </c>
      <c r="O46" s="28">
        <f t="shared" si="2"/>
        <v>377.3</v>
      </c>
      <c r="P46" s="34"/>
    </row>
    <row r="47" spans="1:16" s="11" customFormat="1" ht="46.5" customHeight="1" x14ac:dyDescent="0.35">
      <c r="A47" s="14"/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7"/>
    </row>
    <row r="48" spans="1:16" s="11" customFormat="1" x14ac:dyDescent="0.45">
      <c r="A48" s="24" t="s">
        <v>21</v>
      </c>
      <c r="B48" s="18"/>
      <c r="C48" s="19"/>
      <c r="D48" s="19"/>
      <c r="E48" s="19"/>
      <c r="F48" s="19"/>
      <c r="G48" s="19"/>
      <c r="H48" s="22"/>
      <c r="I48" s="22"/>
      <c r="J48" s="22"/>
      <c r="K48" s="22"/>
      <c r="L48" s="22"/>
      <c r="M48" s="22"/>
      <c r="N48" s="22"/>
      <c r="O48" s="22"/>
    </row>
    <row r="49" spans="1:16" s="11" customFormat="1" ht="36" customHeight="1" x14ac:dyDescent="0.45">
      <c r="A49" s="24" t="s">
        <v>11</v>
      </c>
      <c r="B49" s="18"/>
      <c r="C49" s="19"/>
      <c r="D49" s="19"/>
      <c r="E49" s="19"/>
      <c r="F49" s="5"/>
      <c r="G49" s="19"/>
      <c r="H49" s="22"/>
      <c r="I49" s="22"/>
      <c r="J49" s="22"/>
      <c r="K49" s="22"/>
      <c r="L49" s="22"/>
      <c r="M49" s="22"/>
      <c r="N49" s="22"/>
      <c r="O49" s="22"/>
      <c r="P49" s="20"/>
    </row>
    <row r="50" spans="1:16" s="11" customFormat="1" ht="32.450000000000003" customHeight="1" x14ac:dyDescent="0.35">
      <c r="A50" s="106" t="s">
        <v>0</v>
      </c>
      <c r="B50" s="27" t="s">
        <v>1</v>
      </c>
      <c r="C50" s="28" t="s">
        <v>2</v>
      </c>
      <c r="D50" s="28" t="s">
        <v>3</v>
      </c>
      <c r="E50" s="28" t="s">
        <v>4</v>
      </c>
      <c r="F50" s="28" t="s">
        <v>5</v>
      </c>
      <c r="G50" s="105" t="s">
        <v>25</v>
      </c>
      <c r="H50" s="105"/>
      <c r="I50" s="105"/>
      <c r="J50" s="105"/>
      <c r="K50" s="105" t="s">
        <v>26</v>
      </c>
      <c r="L50" s="105"/>
      <c r="M50" s="105"/>
      <c r="N50" s="105"/>
      <c r="O50" s="105"/>
      <c r="P50" s="107" t="s">
        <v>6</v>
      </c>
    </row>
    <row r="51" spans="1:16" s="11" customFormat="1" ht="69" x14ac:dyDescent="0.35">
      <c r="A51" s="106"/>
      <c r="B51" s="98" t="s">
        <v>79</v>
      </c>
      <c r="C51" s="98" t="s">
        <v>79</v>
      </c>
      <c r="D51" s="98" t="s">
        <v>79</v>
      </c>
      <c r="E51" s="98" t="s">
        <v>79</v>
      </c>
      <c r="F51" s="98" t="s">
        <v>79</v>
      </c>
      <c r="G51" s="57" t="s">
        <v>27</v>
      </c>
      <c r="H51" s="26" t="s">
        <v>28</v>
      </c>
      <c r="I51" s="62" t="s">
        <v>56</v>
      </c>
      <c r="J51" s="26" t="s">
        <v>29</v>
      </c>
      <c r="K51" s="26" t="s">
        <v>30</v>
      </c>
      <c r="L51" s="26" t="s">
        <v>31</v>
      </c>
      <c r="M51" s="26" t="s">
        <v>32</v>
      </c>
      <c r="N51" s="26" t="s">
        <v>33</v>
      </c>
      <c r="O51" s="26" t="s">
        <v>34</v>
      </c>
      <c r="P51" s="107"/>
    </row>
    <row r="52" spans="1:16" s="11" customFormat="1" ht="33.75" customHeight="1" x14ac:dyDescent="0.35">
      <c r="A52" s="29" t="s">
        <v>71</v>
      </c>
      <c r="B52" s="30">
        <v>25</v>
      </c>
      <c r="C52" s="31">
        <v>0.33</v>
      </c>
      <c r="D52" s="31">
        <v>1.85</v>
      </c>
      <c r="E52" s="31">
        <v>2.13</v>
      </c>
      <c r="F52" s="31">
        <v>26.5</v>
      </c>
      <c r="G52" s="39">
        <v>1.93</v>
      </c>
      <c r="H52" s="35">
        <v>2.5000000000000001E-3</v>
      </c>
      <c r="I52" s="35">
        <v>32.75</v>
      </c>
      <c r="J52" s="35">
        <v>0.28999999999999998</v>
      </c>
      <c r="K52" s="35">
        <v>8</v>
      </c>
      <c r="L52" s="35">
        <v>9</v>
      </c>
      <c r="M52" s="35">
        <v>4.55</v>
      </c>
      <c r="N52" s="35">
        <v>0.3</v>
      </c>
      <c r="O52" s="35">
        <v>56.6</v>
      </c>
      <c r="P52" s="30">
        <v>50</v>
      </c>
    </row>
    <row r="53" spans="1:16" ht="70.5" x14ac:dyDescent="0.35">
      <c r="A53" s="77" t="s">
        <v>15</v>
      </c>
      <c r="B53" s="78" t="s">
        <v>66</v>
      </c>
      <c r="C53" s="79">
        <v>4.96</v>
      </c>
      <c r="D53" s="79">
        <v>4.4800000000000004</v>
      </c>
      <c r="E53" s="79">
        <v>17.84</v>
      </c>
      <c r="F53" s="79">
        <f>133.6/200*250</f>
        <v>166.99999999999997</v>
      </c>
      <c r="G53" s="80">
        <v>4.6500000000000004</v>
      </c>
      <c r="H53" s="81">
        <v>0.18</v>
      </c>
      <c r="I53" s="81">
        <v>95.8</v>
      </c>
      <c r="J53" s="81">
        <v>0</v>
      </c>
      <c r="K53" s="81">
        <v>30.46</v>
      </c>
      <c r="L53" s="81">
        <v>69.739999999999995</v>
      </c>
      <c r="M53" s="81">
        <v>28.24</v>
      </c>
      <c r="N53" s="81">
        <v>1.62</v>
      </c>
      <c r="O53" s="81">
        <v>382.4</v>
      </c>
      <c r="P53" s="78">
        <v>139</v>
      </c>
    </row>
    <row r="54" spans="1:16" s="13" customFormat="1" ht="38.25" customHeight="1" x14ac:dyDescent="0.4">
      <c r="A54" s="32" t="s">
        <v>46</v>
      </c>
      <c r="B54" s="30" t="s">
        <v>58</v>
      </c>
      <c r="C54" s="31">
        <v>9.5399999999999991</v>
      </c>
      <c r="D54" s="31">
        <v>4.59</v>
      </c>
      <c r="E54" s="31">
        <v>5.04</v>
      </c>
      <c r="F54" s="31">
        <v>100.8</v>
      </c>
      <c r="G54" s="38">
        <v>2.46</v>
      </c>
      <c r="H54" s="38">
        <v>0.08</v>
      </c>
      <c r="I54" s="38">
        <v>104.1</v>
      </c>
      <c r="J54" s="38">
        <v>284.39999999999998</v>
      </c>
      <c r="K54" s="39">
        <v>39.9</v>
      </c>
      <c r="L54" s="39">
        <v>187.7</v>
      </c>
      <c r="M54" s="39">
        <v>50.14</v>
      </c>
      <c r="N54" s="39">
        <v>0.9</v>
      </c>
      <c r="O54" s="39">
        <v>384.4</v>
      </c>
      <c r="P54" s="37">
        <v>374</v>
      </c>
    </row>
    <row r="55" spans="1:16" s="13" customFormat="1" ht="35.25" x14ac:dyDescent="0.4">
      <c r="A55" s="82" t="s">
        <v>12</v>
      </c>
      <c r="B55" s="83">
        <v>150</v>
      </c>
      <c r="C55" s="78">
        <v>2.52</v>
      </c>
      <c r="D55" s="79">
        <v>5.4</v>
      </c>
      <c r="E55" s="79">
        <v>17.52</v>
      </c>
      <c r="F55" s="79">
        <v>130.80000000000001</v>
      </c>
      <c r="G55" s="79">
        <v>8.16</v>
      </c>
      <c r="H55" s="81">
        <v>0.01</v>
      </c>
      <c r="I55" s="81">
        <v>135.33000000000001</v>
      </c>
      <c r="J55" s="81">
        <v>25.68</v>
      </c>
      <c r="K55" s="81">
        <v>31.2</v>
      </c>
      <c r="L55" s="81">
        <v>67.2</v>
      </c>
      <c r="M55" s="81">
        <v>22.4</v>
      </c>
      <c r="N55" s="81">
        <v>0.8</v>
      </c>
      <c r="O55" s="81">
        <v>499.2</v>
      </c>
      <c r="P55" s="78">
        <v>520</v>
      </c>
    </row>
    <row r="56" spans="1:16" ht="35.25" x14ac:dyDescent="0.35">
      <c r="A56" s="77" t="s">
        <v>45</v>
      </c>
      <c r="B56" s="78" t="s">
        <v>77</v>
      </c>
      <c r="C56" s="79">
        <v>0.2</v>
      </c>
      <c r="D56" s="79">
        <v>0</v>
      </c>
      <c r="E56" s="79">
        <v>15</v>
      </c>
      <c r="F56" s="79">
        <v>58</v>
      </c>
      <c r="G56" s="80">
        <v>1.1599999999999999</v>
      </c>
      <c r="H56" s="81">
        <v>0</v>
      </c>
      <c r="I56" s="81">
        <v>1.3</v>
      </c>
      <c r="J56" s="81">
        <v>0.38</v>
      </c>
      <c r="K56" s="81">
        <v>6.9</v>
      </c>
      <c r="L56" s="81">
        <v>8.5</v>
      </c>
      <c r="M56" s="81">
        <v>4.5999999999999996</v>
      </c>
      <c r="N56" s="81">
        <v>0.8</v>
      </c>
      <c r="O56" s="81">
        <v>30.2</v>
      </c>
      <c r="P56" s="78">
        <v>685</v>
      </c>
    </row>
    <row r="57" spans="1:16" s="13" customFormat="1" x14ac:dyDescent="0.4">
      <c r="A57" s="32" t="s">
        <v>8</v>
      </c>
      <c r="B57" s="30">
        <v>32.5</v>
      </c>
      <c r="C57" s="31">
        <v>2.63</v>
      </c>
      <c r="D57" s="31">
        <v>1.07</v>
      </c>
      <c r="E57" s="31">
        <v>13.72</v>
      </c>
      <c r="F57" s="31">
        <v>72.150000000000006</v>
      </c>
      <c r="G57" s="39">
        <v>0.13</v>
      </c>
      <c r="H57" s="35">
        <v>0.13</v>
      </c>
      <c r="I57" s="35">
        <v>195.8</v>
      </c>
      <c r="J57" s="35">
        <v>0</v>
      </c>
      <c r="K57" s="35">
        <v>23.7</v>
      </c>
      <c r="L57" s="35">
        <v>40.630000000000003</v>
      </c>
      <c r="M57" s="35">
        <v>13</v>
      </c>
      <c r="N57" s="35">
        <v>0.91</v>
      </c>
      <c r="O57" s="35">
        <v>53.9</v>
      </c>
      <c r="P57" s="30" t="s">
        <v>9</v>
      </c>
    </row>
    <row r="58" spans="1:16" s="11" customFormat="1" x14ac:dyDescent="0.35">
      <c r="A58" s="33" t="s">
        <v>10</v>
      </c>
      <c r="B58" s="55"/>
      <c r="C58" s="28">
        <f t="shared" ref="C58:O58" si="3">SUM(C52:C57)</f>
        <v>20.179999999999996</v>
      </c>
      <c r="D58" s="28">
        <f t="shared" si="3"/>
        <v>17.39</v>
      </c>
      <c r="E58" s="28">
        <f t="shared" si="3"/>
        <v>71.25</v>
      </c>
      <c r="F58" s="28">
        <f t="shared" si="3"/>
        <v>555.25</v>
      </c>
      <c r="G58" s="28">
        <f t="shared" si="3"/>
        <v>18.489999999999998</v>
      </c>
      <c r="H58" s="28">
        <f t="shared" si="3"/>
        <v>0.40250000000000002</v>
      </c>
      <c r="I58" s="28">
        <f t="shared" si="3"/>
        <v>565.08000000000004</v>
      </c>
      <c r="J58" s="28">
        <f t="shared" si="3"/>
        <v>310.75</v>
      </c>
      <c r="K58" s="28">
        <f t="shared" si="3"/>
        <v>140.16</v>
      </c>
      <c r="L58" s="28">
        <f t="shared" si="3"/>
        <v>382.77</v>
      </c>
      <c r="M58" s="28">
        <f t="shared" si="3"/>
        <v>122.93</v>
      </c>
      <c r="N58" s="28">
        <f t="shared" si="3"/>
        <v>5.33</v>
      </c>
      <c r="O58" s="28">
        <f t="shared" si="3"/>
        <v>1406.7</v>
      </c>
      <c r="P58" s="34"/>
    </row>
    <row r="59" spans="1:16" s="13" customFormat="1" ht="45.75" customHeight="1" x14ac:dyDescent="0.4">
      <c r="A59" s="33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idden="1" x14ac:dyDescent="0.45">
      <c r="A60" s="8" t="s">
        <v>22</v>
      </c>
      <c r="B60" s="18"/>
      <c r="C60" s="19"/>
      <c r="D60" s="19"/>
      <c r="E60" s="19"/>
      <c r="F60" s="5"/>
      <c r="G60" s="19"/>
      <c r="H60" s="22"/>
      <c r="I60" s="22"/>
      <c r="J60" s="22"/>
      <c r="K60" s="22"/>
      <c r="L60" s="22"/>
      <c r="M60" s="22"/>
      <c r="N60" s="22"/>
      <c r="O60" s="22"/>
      <c r="P60" s="11"/>
    </row>
    <row r="61" spans="1:16" x14ac:dyDescent="0.35">
      <c r="A61" s="14" t="s">
        <v>22</v>
      </c>
      <c r="B61" s="15"/>
      <c r="C61" s="16"/>
      <c r="D61" s="16"/>
      <c r="E61" s="16"/>
      <c r="F61" s="16"/>
      <c r="G61" s="19"/>
      <c r="H61" s="22"/>
      <c r="I61" s="22"/>
      <c r="J61" s="22"/>
      <c r="K61" s="22"/>
      <c r="L61" s="22"/>
      <c r="M61" s="22"/>
      <c r="N61" s="22"/>
      <c r="O61" s="22"/>
      <c r="P61" s="17"/>
    </row>
    <row r="62" spans="1:16" x14ac:dyDescent="0.45">
      <c r="A62" s="8" t="s">
        <v>19</v>
      </c>
      <c r="B62" s="18"/>
      <c r="C62" s="19"/>
      <c r="D62" s="19"/>
      <c r="E62" s="19"/>
      <c r="F62" s="19"/>
      <c r="G62" s="19"/>
      <c r="H62" s="22"/>
      <c r="I62" s="22"/>
      <c r="J62" s="22"/>
      <c r="K62" s="22"/>
      <c r="L62" s="22"/>
      <c r="M62" s="22"/>
      <c r="N62" s="22"/>
      <c r="O62" s="22"/>
      <c r="P62" s="20"/>
    </row>
    <row r="63" spans="1:16" ht="66" x14ac:dyDescent="0.35">
      <c r="A63" s="106" t="s">
        <v>0</v>
      </c>
      <c r="B63" s="27" t="s">
        <v>1</v>
      </c>
      <c r="C63" s="28" t="s">
        <v>2</v>
      </c>
      <c r="D63" s="28" t="s">
        <v>3</v>
      </c>
      <c r="E63" s="28" t="s">
        <v>4</v>
      </c>
      <c r="F63" s="28" t="s">
        <v>5</v>
      </c>
      <c r="G63" s="105" t="s">
        <v>25</v>
      </c>
      <c r="H63" s="105"/>
      <c r="I63" s="105"/>
      <c r="J63" s="105"/>
      <c r="K63" s="105" t="s">
        <v>26</v>
      </c>
      <c r="L63" s="105"/>
      <c r="M63" s="105"/>
      <c r="N63" s="105"/>
      <c r="O63" s="105"/>
      <c r="P63" s="107" t="s">
        <v>6</v>
      </c>
    </row>
    <row r="64" spans="1:16" ht="69" x14ac:dyDescent="0.35">
      <c r="A64" s="106"/>
      <c r="B64" s="98" t="s">
        <v>79</v>
      </c>
      <c r="C64" s="98" t="s">
        <v>79</v>
      </c>
      <c r="D64" s="98" t="s">
        <v>79</v>
      </c>
      <c r="E64" s="98" t="s">
        <v>79</v>
      </c>
      <c r="F64" s="98" t="s">
        <v>79</v>
      </c>
      <c r="G64" s="57" t="s">
        <v>27</v>
      </c>
      <c r="H64" s="26" t="s">
        <v>28</v>
      </c>
      <c r="I64" s="62" t="s">
        <v>56</v>
      </c>
      <c r="J64" s="26" t="s">
        <v>29</v>
      </c>
      <c r="K64" s="26" t="s">
        <v>30</v>
      </c>
      <c r="L64" s="26" t="s">
        <v>31</v>
      </c>
      <c r="M64" s="26" t="s">
        <v>32</v>
      </c>
      <c r="N64" s="26" t="s">
        <v>33</v>
      </c>
      <c r="O64" s="26" t="s">
        <v>34</v>
      </c>
      <c r="P64" s="107"/>
    </row>
    <row r="65" spans="1:17" x14ac:dyDescent="0.35">
      <c r="A65" s="29" t="s">
        <v>20</v>
      </c>
      <c r="B65" s="30">
        <v>25</v>
      </c>
      <c r="C65" s="31">
        <v>0.35</v>
      </c>
      <c r="D65" s="31">
        <v>2.5299999999999998</v>
      </c>
      <c r="E65" s="31">
        <v>1.7</v>
      </c>
      <c r="F65" s="31">
        <v>31</v>
      </c>
      <c r="G65" s="38">
        <v>4.05</v>
      </c>
      <c r="H65" s="35">
        <v>8.0000000000000002E-3</v>
      </c>
      <c r="I65" s="35">
        <v>83.75</v>
      </c>
      <c r="J65" s="35">
        <v>30.38</v>
      </c>
      <c r="K65" s="35">
        <v>5.05</v>
      </c>
      <c r="L65" s="35">
        <v>8.93</v>
      </c>
      <c r="M65" s="35">
        <v>4.03</v>
      </c>
      <c r="N65" s="35">
        <v>0.18</v>
      </c>
      <c r="O65" s="35">
        <v>53.25</v>
      </c>
      <c r="P65" s="30">
        <v>71</v>
      </c>
    </row>
    <row r="66" spans="1:17" s="13" customFormat="1" ht="67.5" customHeight="1" x14ac:dyDescent="0.4">
      <c r="A66" s="77" t="s">
        <v>59</v>
      </c>
      <c r="B66" s="78" t="s">
        <v>68</v>
      </c>
      <c r="C66" s="79">
        <v>1.6</v>
      </c>
      <c r="D66" s="79">
        <v>3.44</v>
      </c>
      <c r="E66" s="79">
        <v>8</v>
      </c>
      <c r="F66" s="79">
        <f>70.4/200*250</f>
        <v>88.000000000000014</v>
      </c>
      <c r="G66" s="80">
        <v>14.77</v>
      </c>
      <c r="H66" s="81">
        <v>0.05</v>
      </c>
      <c r="I66" s="81">
        <v>94.8</v>
      </c>
      <c r="J66" s="81">
        <v>0</v>
      </c>
      <c r="K66" s="81">
        <v>34.659999999999997</v>
      </c>
      <c r="L66" s="81">
        <v>38.1</v>
      </c>
      <c r="M66" s="81">
        <v>17.8</v>
      </c>
      <c r="N66" s="81">
        <v>0.64</v>
      </c>
      <c r="O66" s="81">
        <v>242.4</v>
      </c>
      <c r="P66" s="78">
        <v>124</v>
      </c>
    </row>
    <row r="67" spans="1:17" ht="36.75" customHeight="1" x14ac:dyDescent="0.35">
      <c r="A67" s="82" t="s">
        <v>7</v>
      </c>
      <c r="B67" s="78">
        <v>150</v>
      </c>
      <c r="C67" s="79">
        <v>4.08</v>
      </c>
      <c r="D67" s="79">
        <v>7.32</v>
      </c>
      <c r="E67" s="79">
        <v>27.36</v>
      </c>
      <c r="F67" s="79">
        <v>195.6</v>
      </c>
      <c r="G67" s="80">
        <v>0</v>
      </c>
      <c r="H67" s="81">
        <v>0.05</v>
      </c>
      <c r="I67" s="81">
        <v>119.2</v>
      </c>
      <c r="J67" s="81">
        <v>21.3</v>
      </c>
      <c r="K67" s="81">
        <v>8.8000000000000007</v>
      </c>
      <c r="L67" s="81">
        <v>32</v>
      </c>
      <c r="M67" s="81">
        <v>5.6</v>
      </c>
      <c r="N67" s="81">
        <v>0.56000000000000005</v>
      </c>
      <c r="O67" s="81">
        <v>42.4</v>
      </c>
      <c r="P67" s="81">
        <v>332</v>
      </c>
    </row>
    <row r="68" spans="1:17" ht="43.5" customHeight="1" x14ac:dyDescent="0.35">
      <c r="A68" s="77" t="s">
        <v>72</v>
      </c>
      <c r="B68" s="78" t="s">
        <v>58</v>
      </c>
      <c r="C68" s="79">
        <v>17.64</v>
      </c>
      <c r="D68" s="79">
        <v>1.3</v>
      </c>
      <c r="E68" s="79">
        <v>17.64</v>
      </c>
      <c r="F68" s="79">
        <v>100.02</v>
      </c>
      <c r="G68" s="80">
        <v>10.02</v>
      </c>
      <c r="H68" s="81">
        <v>4.1399999999999997</v>
      </c>
      <c r="I68" s="81">
        <v>4.1399999999999997</v>
      </c>
      <c r="J68" s="81">
        <v>207.68</v>
      </c>
      <c r="K68" s="81">
        <v>207.67499999999998</v>
      </c>
      <c r="L68" s="81">
        <v>0.12</v>
      </c>
      <c r="M68" s="81">
        <v>0.12</v>
      </c>
      <c r="N68" s="81">
        <v>0.39</v>
      </c>
      <c r="O68" s="81"/>
      <c r="P68" s="81"/>
    </row>
    <row r="69" spans="1:17" ht="35.25" x14ac:dyDescent="0.35">
      <c r="A69" s="77" t="s">
        <v>45</v>
      </c>
      <c r="B69" s="78" t="s">
        <v>77</v>
      </c>
      <c r="C69" s="79">
        <v>0.2</v>
      </c>
      <c r="D69" s="79">
        <v>0</v>
      </c>
      <c r="E69" s="79">
        <v>15</v>
      </c>
      <c r="F69" s="79">
        <v>58</v>
      </c>
      <c r="G69" s="80">
        <v>1.1599999999999999</v>
      </c>
      <c r="H69" s="81">
        <v>0</v>
      </c>
      <c r="I69" s="81">
        <v>1.3</v>
      </c>
      <c r="J69" s="81">
        <v>0.38</v>
      </c>
      <c r="K69" s="81">
        <v>6.9</v>
      </c>
      <c r="L69" s="81">
        <v>8.5</v>
      </c>
      <c r="M69" s="81">
        <v>4.5999999999999996</v>
      </c>
      <c r="N69" s="81">
        <v>0.8</v>
      </c>
      <c r="O69" s="81">
        <v>30.2</v>
      </c>
      <c r="P69" s="78">
        <v>685</v>
      </c>
    </row>
    <row r="70" spans="1:17" x14ac:dyDescent="0.35">
      <c r="A70" s="32" t="s">
        <v>8</v>
      </c>
      <c r="B70" s="30">
        <v>32.5</v>
      </c>
      <c r="C70" s="31">
        <v>2.63</v>
      </c>
      <c r="D70" s="31">
        <v>1.07</v>
      </c>
      <c r="E70" s="31">
        <v>13.72</v>
      </c>
      <c r="F70" s="31">
        <v>72.150000000000006</v>
      </c>
      <c r="G70" s="39">
        <v>0.13</v>
      </c>
      <c r="H70" s="35">
        <v>0.13</v>
      </c>
      <c r="I70" s="35">
        <v>195.8</v>
      </c>
      <c r="J70" s="35">
        <v>0</v>
      </c>
      <c r="K70" s="35">
        <v>23.7</v>
      </c>
      <c r="L70" s="35">
        <v>40.630000000000003</v>
      </c>
      <c r="M70" s="35">
        <v>13</v>
      </c>
      <c r="N70" s="35">
        <v>0.91</v>
      </c>
      <c r="O70" s="35">
        <v>53.9</v>
      </c>
      <c r="P70" s="30" t="s">
        <v>9</v>
      </c>
      <c r="Q70" s="49"/>
    </row>
    <row r="71" spans="1:17" x14ac:dyDescent="0.35">
      <c r="A71" s="33" t="s">
        <v>10</v>
      </c>
      <c r="B71" s="55"/>
      <c r="C71" s="28">
        <f t="shared" ref="C71:O71" si="4">SUM(C65:C70)</f>
        <v>26.5</v>
      </c>
      <c r="D71" s="28">
        <f t="shared" si="4"/>
        <v>15.66</v>
      </c>
      <c r="E71" s="28">
        <f t="shared" si="4"/>
        <v>83.42</v>
      </c>
      <c r="F71" s="28">
        <f t="shared" si="4"/>
        <v>544.77</v>
      </c>
      <c r="G71" s="28">
        <f t="shared" si="4"/>
        <v>30.13</v>
      </c>
      <c r="H71" s="28">
        <f t="shared" si="4"/>
        <v>4.3779999999999992</v>
      </c>
      <c r="I71" s="28">
        <f t="shared" si="4"/>
        <v>498.99</v>
      </c>
      <c r="J71" s="28">
        <f t="shared" si="4"/>
        <v>259.74</v>
      </c>
      <c r="K71" s="28">
        <f t="shared" si="4"/>
        <v>286.78499999999991</v>
      </c>
      <c r="L71" s="28">
        <f t="shared" si="4"/>
        <v>128.28</v>
      </c>
      <c r="M71" s="28">
        <f t="shared" si="4"/>
        <v>45.15</v>
      </c>
      <c r="N71" s="28">
        <f t="shared" si="4"/>
        <v>3.4800000000000004</v>
      </c>
      <c r="O71" s="31">
        <f t="shared" si="4"/>
        <v>422.14999999999992</v>
      </c>
      <c r="P71" s="34"/>
      <c r="Q71" s="49"/>
    </row>
    <row r="72" spans="1:17" x14ac:dyDescent="0.35">
      <c r="A72" s="3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9"/>
    </row>
    <row r="73" spans="1:17" x14ac:dyDescent="0.4">
      <c r="B73" s="10"/>
      <c r="F73" s="3"/>
      <c r="Q73" s="49"/>
    </row>
    <row r="74" spans="1:17" x14ac:dyDescent="0.45">
      <c r="A74" s="25" t="s">
        <v>24</v>
      </c>
      <c r="B74" s="3"/>
      <c r="F74" s="3"/>
      <c r="Q74" s="49"/>
    </row>
    <row r="75" spans="1:17" x14ac:dyDescent="0.45">
      <c r="A75" s="45" t="s">
        <v>48</v>
      </c>
      <c r="B75" s="41"/>
      <c r="C75" s="41"/>
      <c r="D75" s="41"/>
      <c r="E75" s="41"/>
      <c r="F75" s="41"/>
      <c r="P75" s="42"/>
      <c r="Q75" s="49"/>
    </row>
    <row r="76" spans="1:17" x14ac:dyDescent="0.45">
      <c r="A76" s="59"/>
      <c r="B76" s="51"/>
      <c r="C76" s="51"/>
      <c r="D76" s="51"/>
      <c r="E76" s="51"/>
      <c r="F76" s="51"/>
      <c r="G76" s="51"/>
      <c r="H76" s="47"/>
      <c r="I76" s="47"/>
      <c r="J76" s="47"/>
      <c r="K76" s="47"/>
      <c r="L76" s="47"/>
      <c r="M76" s="47"/>
      <c r="N76" s="47"/>
      <c r="O76" s="47"/>
      <c r="P76" s="56"/>
      <c r="Q76" s="49"/>
    </row>
    <row r="77" spans="1:17" x14ac:dyDescent="0.45">
      <c r="A77" s="59" t="s">
        <v>19</v>
      </c>
      <c r="B77" s="51"/>
      <c r="C77" s="51"/>
      <c r="D77" s="51"/>
      <c r="E77" s="51"/>
      <c r="F77" s="51"/>
      <c r="G77" s="51"/>
      <c r="H77" s="47"/>
      <c r="I77" s="47"/>
      <c r="J77" s="47"/>
      <c r="K77" s="47"/>
      <c r="L77" s="47"/>
      <c r="M77" s="47"/>
      <c r="N77" s="47"/>
      <c r="O77" s="47"/>
      <c r="P77" s="52"/>
      <c r="Q77" s="49"/>
    </row>
    <row r="78" spans="1:17" x14ac:dyDescent="0.35">
      <c r="A78" s="108" t="s">
        <v>0</v>
      </c>
      <c r="B78" s="48" t="s">
        <v>1</v>
      </c>
      <c r="C78" s="48" t="s">
        <v>2</v>
      </c>
      <c r="D78" s="48" t="s">
        <v>3</v>
      </c>
      <c r="E78" s="48" t="s">
        <v>4</v>
      </c>
      <c r="F78" s="48" t="s">
        <v>5</v>
      </c>
      <c r="G78" s="118" t="s">
        <v>25</v>
      </c>
      <c r="H78" s="119"/>
      <c r="I78" s="119"/>
      <c r="J78" s="120"/>
      <c r="K78" s="118" t="s">
        <v>26</v>
      </c>
      <c r="L78" s="119"/>
      <c r="M78" s="119"/>
      <c r="N78" s="119"/>
      <c r="O78" s="120"/>
      <c r="P78" s="103" t="s">
        <v>6</v>
      </c>
    </row>
    <row r="79" spans="1:17" ht="69" x14ac:dyDescent="0.35">
      <c r="A79" s="109"/>
      <c r="B79" s="98" t="s">
        <v>79</v>
      </c>
      <c r="C79" s="98" t="s">
        <v>79</v>
      </c>
      <c r="D79" s="98" t="s">
        <v>79</v>
      </c>
      <c r="E79" s="98" t="s">
        <v>79</v>
      </c>
      <c r="F79" s="98" t="s">
        <v>79</v>
      </c>
      <c r="G79" s="48" t="s">
        <v>27</v>
      </c>
      <c r="H79" s="54" t="s">
        <v>28</v>
      </c>
      <c r="I79" s="62" t="s">
        <v>56</v>
      </c>
      <c r="J79" s="54" t="s">
        <v>29</v>
      </c>
      <c r="K79" s="54" t="s">
        <v>30</v>
      </c>
      <c r="L79" s="54" t="s">
        <v>31</v>
      </c>
      <c r="M79" s="54" t="s">
        <v>32</v>
      </c>
      <c r="N79" s="54" t="s">
        <v>33</v>
      </c>
      <c r="O79" s="54" t="s">
        <v>34</v>
      </c>
      <c r="P79" s="104"/>
    </row>
    <row r="80" spans="1:17" s="95" customFormat="1" ht="35.25" x14ac:dyDescent="0.45">
      <c r="A80" s="94" t="s">
        <v>73</v>
      </c>
      <c r="B80" s="78">
        <v>25</v>
      </c>
      <c r="C80" s="79">
        <v>0.375</v>
      </c>
      <c r="D80" s="79">
        <v>1.4</v>
      </c>
      <c r="E80" s="79">
        <v>2.38</v>
      </c>
      <c r="F80" s="79">
        <v>44</v>
      </c>
      <c r="G80" s="80">
        <v>8.9</v>
      </c>
      <c r="H80" s="81">
        <v>0.01</v>
      </c>
      <c r="I80" s="81">
        <v>0</v>
      </c>
      <c r="J80" s="81">
        <v>51.55</v>
      </c>
      <c r="K80" s="81">
        <v>14.3</v>
      </c>
      <c r="L80" s="81">
        <v>9.5</v>
      </c>
      <c r="M80" s="81">
        <v>4.9000000000000004</v>
      </c>
      <c r="N80" s="81">
        <v>0.25</v>
      </c>
      <c r="O80" s="81">
        <v>74</v>
      </c>
      <c r="P80" s="78">
        <v>43</v>
      </c>
    </row>
    <row r="81" spans="1:16" s="95" customFormat="1" ht="70.5" x14ac:dyDescent="0.45">
      <c r="A81" s="77" t="s">
        <v>54</v>
      </c>
      <c r="B81" s="96" t="s">
        <v>66</v>
      </c>
      <c r="C81" s="73">
        <v>2</v>
      </c>
      <c r="D81" s="73">
        <v>2.4</v>
      </c>
      <c r="E81" s="73">
        <v>14.64</v>
      </c>
      <c r="F81" s="73">
        <f>90.4/200*250</f>
        <v>113</v>
      </c>
      <c r="G81" s="80">
        <v>6.6</v>
      </c>
      <c r="H81" s="81">
        <v>0.09</v>
      </c>
      <c r="I81" s="81">
        <v>96.4</v>
      </c>
      <c r="J81" s="81">
        <v>0</v>
      </c>
      <c r="K81" s="81">
        <v>20.88</v>
      </c>
      <c r="L81" s="81">
        <v>66.12</v>
      </c>
      <c r="M81" s="81">
        <v>22.8</v>
      </c>
      <c r="N81" s="81">
        <v>1.04</v>
      </c>
      <c r="O81" s="81">
        <v>194.8</v>
      </c>
      <c r="P81" s="78">
        <v>138</v>
      </c>
    </row>
    <row r="82" spans="1:16" ht="35.25" x14ac:dyDescent="0.35">
      <c r="A82" s="82" t="s">
        <v>74</v>
      </c>
      <c r="B82" s="78" t="s">
        <v>43</v>
      </c>
      <c r="C82" s="79">
        <v>10.9</v>
      </c>
      <c r="D82" s="79">
        <v>10.9</v>
      </c>
      <c r="E82" s="79">
        <v>3.12</v>
      </c>
      <c r="F82" s="79">
        <v>156</v>
      </c>
      <c r="G82" s="80">
        <v>9.9</v>
      </c>
      <c r="H82" s="81">
        <v>0.17</v>
      </c>
      <c r="I82" s="81">
        <v>449</v>
      </c>
      <c r="J82" s="81">
        <v>3791</v>
      </c>
      <c r="K82" s="81">
        <v>31</v>
      </c>
      <c r="L82" s="81">
        <v>221</v>
      </c>
      <c r="M82" s="81">
        <v>14</v>
      </c>
      <c r="N82" s="81">
        <v>4.5999999999999996</v>
      </c>
      <c r="O82" s="81">
        <v>198</v>
      </c>
      <c r="P82" s="78">
        <v>431</v>
      </c>
    </row>
    <row r="83" spans="1:16" s="13" customFormat="1" ht="42.75" customHeight="1" x14ac:dyDescent="0.4">
      <c r="A83" s="77" t="s">
        <v>55</v>
      </c>
      <c r="B83" s="78">
        <v>150</v>
      </c>
      <c r="C83" s="79">
        <v>6.72</v>
      </c>
      <c r="D83" s="79">
        <v>8.64</v>
      </c>
      <c r="E83" s="79">
        <v>33</v>
      </c>
      <c r="F83" s="79">
        <v>242.4</v>
      </c>
      <c r="G83" s="80">
        <v>0</v>
      </c>
      <c r="H83" s="81">
        <v>0.22</v>
      </c>
      <c r="I83" s="81">
        <v>159.19999999999999</v>
      </c>
      <c r="J83" s="81">
        <v>29.28</v>
      </c>
      <c r="K83" s="81">
        <v>142.6</v>
      </c>
      <c r="L83" s="81">
        <v>192</v>
      </c>
      <c r="M83" s="81">
        <v>281.60000000000002</v>
      </c>
      <c r="N83" s="81">
        <v>229.6</v>
      </c>
      <c r="O83" s="81">
        <v>232.8</v>
      </c>
      <c r="P83" s="78">
        <v>508</v>
      </c>
    </row>
    <row r="84" spans="1:16" ht="35.25" x14ac:dyDescent="0.35">
      <c r="A84" s="77" t="s">
        <v>45</v>
      </c>
      <c r="B84" s="78" t="s">
        <v>77</v>
      </c>
      <c r="C84" s="79">
        <v>0.2</v>
      </c>
      <c r="D84" s="79">
        <v>0</v>
      </c>
      <c r="E84" s="79">
        <v>15</v>
      </c>
      <c r="F84" s="79">
        <v>58</v>
      </c>
      <c r="G84" s="80">
        <v>1.1599999999999999</v>
      </c>
      <c r="H84" s="81">
        <v>0</v>
      </c>
      <c r="I84" s="81">
        <v>1.3</v>
      </c>
      <c r="J84" s="81">
        <v>0.38</v>
      </c>
      <c r="K84" s="81">
        <v>6.9</v>
      </c>
      <c r="L84" s="81">
        <v>8.5</v>
      </c>
      <c r="M84" s="81">
        <v>4.5999999999999996</v>
      </c>
      <c r="N84" s="81">
        <v>0.8</v>
      </c>
      <c r="O84" s="81">
        <v>30.2</v>
      </c>
      <c r="P84" s="78">
        <v>685</v>
      </c>
    </row>
    <row r="85" spans="1:16" x14ac:dyDescent="0.35">
      <c r="A85" s="53" t="s">
        <v>8</v>
      </c>
      <c r="B85" s="30">
        <v>32.5</v>
      </c>
      <c r="C85" s="31">
        <v>2.63</v>
      </c>
      <c r="D85" s="31">
        <v>1.07</v>
      </c>
      <c r="E85" s="31">
        <v>13.72</v>
      </c>
      <c r="F85" s="31">
        <v>72.150000000000006</v>
      </c>
      <c r="G85" s="39">
        <v>0.13</v>
      </c>
      <c r="H85" s="35">
        <v>0.13</v>
      </c>
      <c r="I85" s="35">
        <v>195.8</v>
      </c>
      <c r="J85" s="35">
        <v>0</v>
      </c>
      <c r="K85" s="35">
        <v>23.7</v>
      </c>
      <c r="L85" s="35">
        <v>40.630000000000003</v>
      </c>
      <c r="M85" s="35">
        <v>13</v>
      </c>
      <c r="N85" s="35">
        <v>0.91</v>
      </c>
      <c r="O85" s="35">
        <v>53.9</v>
      </c>
      <c r="P85" s="30" t="s">
        <v>9</v>
      </c>
    </row>
    <row r="86" spans="1:16" x14ac:dyDescent="0.45">
      <c r="A86" s="44" t="s">
        <v>10</v>
      </c>
      <c r="B86" s="48"/>
      <c r="C86" s="48">
        <f t="shared" ref="C86:O86" si="5">SUM(C80:C85)</f>
        <v>22.824999999999999</v>
      </c>
      <c r="D86" s="48">
        <f t="shared" si="5"/>
        <v>24.41</v>
      </c>
      <c r="E86" s="48">
        <f t="shared" si="5"/>
        <v>81.86</v>
      </c>
      <c r="F86" s="48">
        <f t="shared" si="5"/>
        <v>685.55</v>
      </c>
      <c r="G86" s="48">
        <f t="shared" si="5"/>
        <v>26.689999999999998</v>
      </c>
      <c r="H86" s="54">
        <f t="shared" si="5"/>
        <v>0.62</v>
      </c>
      <c r="I86" s="54">
        <f t="shared" si="5"/>
        <v>901.69999999999982</v>
      </c>
      <c r="J86" s="54">
        <f t="shared" si="5"/>
        <v>3872.2100000000005</v>
      </c>
      <c r="K86" s="54">
        <f t="shared" si="5"/>
        <v>239.38</v>
      </c>
      <c r="L86" s="54">
        <f t="shared" si="5"/>
        <v>537.75</v>
      </c>
      <c r="M86" s="54">
        <f t="shared" si="5"/>
        <v>340.90000000000003</v>
      </c>
      <c r="N86" s="54">
        <f t="shared" si="5"/>
        <v>237.2</v>
      </c>
      <c r="O86" s="54">
        <f t="shared" si="5"/>
        <v>783.7</v>
      </c>
      <c r="P86" s="46"/>
    </row>
    <row r="87" spans="1:16" x14ac:dyDescent="0.45">
      <c r="A87" s="44"/>
      <c r="B87" s="43"/>
      <c r="C87" s="43"/>
      <c r="D87" s="43"/>
      <c r="E87" s="43"/>
      <c r="F87" s="43"/>
      <c r="G87" s="43"/>
      <c r="H87" s="40"/>
      <c r="I87" s="40"/>
      <c r="J87" s="40"/>
      <c r="K87" s="40"/>
      <c r="L87" s="40"/>
      <c r="M87" s="40"/>
      <c r="N87" s="40"/>
      <c r="O87" s="40"/>
      <c r="P87" s="46"/>
    </row>
    <row r="88" spans="1:16" x14ac:dyDescent="0.4">
      <c r="A88" s="45"/>
      <c r="P88" s="50"/>
    </row>
    <row r="89" spans="1:16" x14ac:dyDescent="0.4">
      <c r="A89" s="4"/>
    </row>
    <row r="90" spans="1:16" x14ac:dyDescent="0.45">
      <c r="A90" s="8" t="s">
        <v>49</v>
      </c>
      <c r="B90" s="9"/>
      <c r="C90" s="10"/>
      <c r="D90" s="10"/>
      <c r="E90" s="10"/>
      <c r="G90" s="19"/>
      <c r="H90" s="22"/>
      <c r="I90" s="22"/>
      <c r="J90" s="22"/>
      <c r="K90" s="22"/>
      <c r="L90" s="22"/>
      <c r="M90" s="22"/>
      <c r="N90" s="22"/>
      <c r="O90" s="22"/>
      <c r="P90" s="11"/>
    </row>
    <row r="91" spans="1:16" x14ac:dyDescent="0.35">
      <c r="A91" s="14"/>
      <c r="B91" s="15"/>
      <c r="C91" s="16"/>
      <c r="D91" s="16"/>
      <c r="E91" s="16"/>
      <c r="F91" s="16"/>
      <c r="G91" s="19"/>
      <c r="H91" s="22"/>
      <c r="I91" s="22"/>
      <c r="J91" s="22"/>
      <c r="K91" s="22"/>
      <c r="L91" s="22"/>
      <c r="M91" s="22"/>
      <c r="N91" s="22"/>
      <c r="O91" s="22"/>
      <c r="P91" s="17"/>
    </row>
    <row r="92" spans="1:16" x14ac:dyDescent="0.45">
      <c r="A92" s="8" t="s">
        <v>11</v>
      </c>
      <c r="B92" s="9"/>
      <c r="C92" s="10"/>
      <c r="D92" s="10"/>
      <c r="E92" s="10"/>
      <c r="G92" s="19"/>
      <c r="H92" s="22"/>
      <c r="I92" s="22"/>
      <c r="J92" s="22"/>
      <c r="K92" s="22"/>
      <c r="L92" s="22"/>
      <c r="M92" s="22"/>
      <c r="N92" s="22"/>
      <c r="O92" s="22"/>
      <c r="P92" s="12"/>
    </row>
    <row r="93" spans="1:16" ht="66" x14ac:dyDescent="0.35">
      <c r="A93" s="106" t="s">
        <v>0</v>
      </c>
      <c r="B93" s="27" t="s">
        <v>1</v>
      </c>
      <c r="C93" s="28" t="s">
        <v>2</v>
      </c>
      <c r="D93" s="28" t="s">
        <v>3</v>
      </c>
      <c r="E93" s="28" t="s">
        <v>4</v>
      </c>
      <c r="F93" s="28" t="s">
        <v>5</v>
      </c>
      <c r="G93" s="117" t="s">
        <v>25</v>
      </c>
      <c r="H93" s="117"/>
      <c r="I93" s="117"/>
      <c r="J93" s="117"/>
      <c r="K93" s="105" t="s">
        <v>26</v>
      </c>
      <c r="L93" s="105"/>
      <c r="M93" s="105"/>
      <c r="N93" s="105"/>
      <c r="O93" s="105"/>
      <c r="P93" s="107" t="s">
        <v>6</v>
      </c>
    </row>
    <row r="94" spans="1:16" ht="69" x14ac:dyDescent="0.35">
      <c r="A94" s="106"/>
      <c r="B94" s="98" t="s">
        <v>79</v>
      </c>
      <c r="C94" s="98" t="s">
        <v>79</v>
      </c>
      <c r="D94" s="98" t="s">
        <v>79</v>
      </c>
      <c r="E94" s="98" t="s">
        <v>79</v>
      </c>
      <c r="F94" s="98" t="s">
        <v>79</v>
      </c>
      <c r="G94" s="60" t="s">
        <v>27</v>
      </c>
      <c r="H94" s="61" t="s">
        <v>28</v>
      </c>
      <c r="I94" s="62" t="s">
        <v>56</v>
      </c>
      <c r="J94" s="61" t="s">
        <v>29</v>
      </c>
      <c r="K94" s="26" t="s">
        <v>30</v>
      </c>
      <c r="L94" s="26" t="s">
        <v>31</v>
      </c>
      <c r="M94" s="26" t="s">
        <v>32</v>
      </c>
      <c r="N94" s="26" t="s">
        <v>33</v>
      </c>
      <c r="O94" s="26" t="s">
        <v>34</v>
      </c>
      <c r="P94" s="107"/>
    </row>
    <row r="95" spans="1:16" s="11" customFormat="1" ht="33.75" customHeight="1" x14ac:dyDescent="0.5">
      <c r="A95" s="84" t="s">
        <v>35</v>
      </c>
      <c r="B95" s="72">
        <v>25</v>
      </c>
      <c r="C95" s="73">
        <v>0.6</v>
      </c>
      <c r="D95" s="73">
        <v>0.05</v>
      </c>
      <c r="E95" s="73">
        <v>1.2</v>
      </c>
      <c r="F95" s="73">
        <v>7.4</v>
      </c>
      <c r="G95" s="80">
        <v>0.39</v>
      </c>
      <c r="H95" s="80">
        <v>5.0000000000000001E-3</v>
      </c>
      <c r="I95" s="80">
        <v>61</v>
      </c>
      <c r="J95" s="80">
        <v>0.25</v>
      </c>
      <c r="K95" s="80">
        <v>7.4</v>
      </c>
      <c r="L95" s="80">
        <v>7.15</v>
      </c>
      <c r="M95" s="80">
        <v>2.25</v>
      </c>
      <c r="N95" s="80">
        <v>7.0000000000000007E-2</v>
      </c>
      <c r="O95" s="80">
        <v>22.6</v>
      </c>
      <c r="P95" s="85" t="s">
        <v>9</v>
      </c>
    </row>
    <row r="96" spans="1:16" ht="66" x14ac:dyDescent="0.35">
      <c r="A96" s="29" t="s">
        <v>60</v>
      </c>
      <c r="B96" s="30" t="s">
        <v>68</v>
      </c>
      <c r="C96" s="31">
        <v>1.6</v>
      </c>
      <c r="D96" s="31">
        <v>4.16</v>
      </c>
      <c r="E96" s="31">
        <v>10.48</v>
      </c>
      <c r="F96" s="31">
        <f>84.8/200*250</f>
        <v>106</v>
      </c>
      <c r="G96" s="39">
        <v>6.76</v>
      </c>
      <c r="H96" s="35">
        <v>3.2000000000000001E-2</v>
      </c>
      <c r="I96" s="35">
        <v>0</v>
      </c>
      <c r="J96" s="35">
        <v>137.80000000000001</v>
      </c>
      <c r="K96" s="35">
        <v>33.6</v>
      </c>
      <c r="L96" s="35">
        <v>42.6</v>
      </c>
      <c r="M96" s="35">
        <v>19.2</v>
      </c>
      <c r="N96" s="35">
        <v>0.87</v>
      </c>
      <c r="O96" s="35">
        <v>264</v>
      </c>
      <c r="P96" s="30">
        <v>110</v>
      </c>
    </row>
    <row r="97" spans="1:16" ht="52.5" customHeight="1" x14ac:dyDescent="0.35">
      <c r="A97" s="82" t="s">
        <v>75</v>
      </c>
      <c r="B97" s="78" t="s">
        <v>58</v>
      </c>
      <c r="C97" s="79">
        <v>8.7200000000000006</v>
      </c>
      <c r="D97" s="79">
        <v>11.68</v>
      </c>
      <c r="E97" s="79">
        <v>10.46</v>
      </c>
      <c r="F97" s="79">
        <v>182.74</v>
      </c>
      <c r="G97" s="80">
        <v>1.1299999999999999</v>
      </c>
      <c r="H97" s="81">
        <v>3.7999999999999999E-2</v>
      </c>
      <c r="I97" s="81">
        <v>128.1</v>
      </c>
      <c r="J97" s="81">
        <v>68.12</v>
      </c>
      <c r="K97" s="81">
        <v>22.9</v>
      </c>
      <c r="L97" s="81">
        <v>100.74</v>
      </c>
      <c r="M97" s="81">
        <v>18.18</v>
      </c>
      <c r="N97" s="81">
        <v>1.5</v>
      </c>
      <c r="O97" s="81">
        <v>203.5</v>
      </c>
      <c r="P97" s="78">
        <v>451</v>
      </c>
    </row>
    <row r="98" spans="1:16" s="13" customFormat="1" ht="35.25" x14ac:dyDescent="0.4">
      <c r="A98" s="82" t="s">
        <v>12</v>
      </c>
      <c r="B98" s="83">
        <v>150</v>
      </c>
      <c r="C98" s="78">
        <v>2.52</v>
      </c>
      <c r="D98" s="79">
        <v>5.4</v>
      </c>
      <c r="E98" s="79">
        <v>17.52</v>
      </c>
      <c r="F98" s="79">
        <v>130.80000000000001</v>
      </c>
      <c r="G98" s="79">
        <v>8.16</v>
      </c>
      <c r="H98" s="81">
        <v>0.01</v>
      </c>
      <c r="I98" s="81">
        <v>135.33000000000001</v>
      </c>
      <c r="J98" s="81">
        <v>25.68</v>
      </c>
      <c r="K98" s="81">
        <v>31.2</v>
      </c>
      <c r="L98" s="81">
        <v>67.2</v>
      </c>
      <c r="M98" s="81">
        <v>22.4</v>
      </c>
      <c r="N98" s="81">
        <v>0.8</v>
      </c>
      <c r="O98" s="81">
        <v>499.2</v>
      </c>
      <c r="P98" s="78">
        <v>520</v>
      </c>
    </row>
    <row r="99" spans="1:16" x14ac:dyDescent="0.35">
      <c r="A99" s="32" t="s">
        <v>42</v>
      </c>
      <c r="B99" s="30">
        <v>200</v>
      </c>
      <c r="C99" s="31">
        <v>0.6</v>
      </c>
      <c r="D99" s="31">
        <v>0</v>
      </c>
      <c r="E99" s="31">
        <v>31.4</v>
      </c>
      <c r="F99" s="31">
        <v>124</v>
      </c>
      <c r="G99" s="39">
        <v>0</v>
      </c>
      <c r="H99" s="35">
        <v>0</v>
      </c>
      <c r="I99" s="35">
        <v>0</v>
      </c>
      <c r="J99" s="35">
        <v>15</v>
      </c>
      <c r="K99" s="35">
        <v>50</v>
      </c>
      <c r="L99" s="35">
        <v>4</v>
      </c>
      <c r="M99" s="35">
        <v>2</v>
      </c>
      <c r="N99" s="35">
        <v>0.1</v>
      </c>
      <c r="O99" s="35">
        <v>0</v>
      </c>
      <c r="P99" s="30">
        <v>639</v>
      </c>
    </row>
    <row r="100" spans="1:16" x14ac:dyDescent="0.35">
      <c r="A100" s="32" t="s">
        <v>8</v>
      </c>
      <c r="B100" s="30">
        <v>32.5</v>
      </c>
      <c r="C100" s="31">
        <v>2.63</v>
      </c>
      <c r="D100" s="31">
        <v>1.07</v>
      </c>
      <c r="E100" s="31">
        <v>13.72</v>
      </c>
      <c r="F100" s="31">
        <v>72.150000000000006</v>
      </c>
      <c r="G100" s="39">
        <v>0.13</v>
      </c>
      <c r="H100" s="35">
        <v>0.13</v>
      </c>
      <c r="I100" s="35">
        <v>195.8</v>
      </c>
      <c r="J100" s="35">
        <v>0</v>
      </c>
      <c r="K100" s="35">
        <v>23.7</v>
      </c>
      <c r="L100" s="35">
        <v>40.630000000000003</v>
      </c>
      <c r="M100" s="35">
        <v>13</v>
      </c>
      <c r="N100" s="35">
        <v>0.91</v>
      </c>
      <c r="O100" s="35">
        <v>53.9</v>
      </c>
      <c r="P100" s="30" t="s">
        <v>9</v>
      </c>
    </row>
    <row r="101" spans="1:16" x14ac:dyDescent="0.35">
      <c r="A101" s="33" t="s">
        <v>10</v>
      </c>
      <c r="B101" s="55"/>
      <c r="C101" s="28">
        <f t="shared" ref="C101:O101" si="6">SUM(C95:C100)</f>
        <v>16.670000000000002</v>
      </c>
      <c r="D101" s="28">
        <f t="shared" si="6"/>
        <v>22.36</v>
      </c>
      <c r="E101" s="28">
        <f t="shared" si="6"/>
        <v>84.78</v>
      </c>
      <c r="F101" s="28">
        <f t="shared" si="6"/>
        <v>623.09</v>
      </c>
      <c r="G101" s="28">
        <f t="shared" si="6"/>
        <v>16.569999999999997</v>
      </c>
      <c r="H101" s="28">
        <f t="shared" si="6"/>
        <v>0.215</v>
      </c>
      <c r="I101" s="28">
        <f t="shared" si="6"/>
        <v>520.23</v>
      </c>
      <c r="J101" s="28">
        <f t="shared" si="6"/>
        <v>246.85000000000002</v>
      </c>
      <c r="K101" s="28">
        <f t="shared" si="6"/>
        <v>168.79999999999998</v>
      </c>
      <c r="L101" s="28">
        <f t="shared" si="6"/>
        <v>262.32</v>
      </c>
      <c r="M101" s="28">
        <f t="shared" si="6"/>
        <v>77.03</v>
      </c>
      <c r="N101" s="28">
        <f t="shared" si="6"/>
        <v>4.25</v>
      </c>
      <c r="O101" s="28">
        <f t="shared" si="6"/>
        <v>1043.2</v>
      </c>
      <c r="P101" s="34"/>
    </row>
    <row r="102" spans="1:16" x14ac:dyDescent="0.35">
      <c r="A102" s="33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4"/>
    </row>
    <row r="103" spans="1:16" x14ac:dyDescent="0.45">
      <c r="A103" s="8" t="s">
        <v>50</v>
      </c>
      <c r="B103" s="18"/>
      <c r="C103" s="19"/>
      <c r="D103" s="19"/>
      <c r="E103" s="19"/>
      <c r="F103" s="5"/>
      <c r="G103" s="19"/>
      <c r="H103" s="22"/>
      <c r="I103" s="22"/>
      <c r="J103" s="22"/>
      <c r="K103" s="22"/>
      <c r="L103" s="22"/>
      <c r="M103" s="22"/>
      <c r="N103" s="22"/>
      <c r="O103" s="22"/>
      <c r="P103" s="11"/>
    </row>
    <row r="104" spans="1:16" x14ac:dyDescent="0.35">
      <c r="A104" s="14"/>
      <c r="B104" s="15"/>
      <c r="C104" s="16"/>
      <c r="D104" s="16"/>
      <c r="E104" s="16"/>
      <c r="F104" s="16"/>
      <c r="G104" s="19"/>
      <c r="H104" s="22"/>
      <c r="I104" s="22"/>
      <c r="J104" s="22"/>
      <c r="K104" s="22"/>
      <c r="L104" s="22"/>
      <c r="M104" s="22"/>
      <c r="N104" s="22"/>
      <c r="O104" s="22"/>
      <c r="P104" s="17"/>
    </row>
    <row r="105" spans="1:16" x14ac:dyDescent="0.45">
      <c r="A105" s="8" t="s">
        <v>13</v>
      </c>
      <c r="B105" s="21"/>
      <c r="C105" s="19"/>
      <c r="D105" s="19"/>
      <c r="E105" s="19"/>
      <c r="F105" s="19"/>
      <c r="G105" s="19"/>
      <c r="H105" s="22"/>
      <c r="I105" s="22"/>
      <c r="J105" s="22"/>
      <c r="K105" s="22"/>
      <c r="L105" s="22"/>
      <c r="M105" s="22"/>
      <c r="N105" s="22"/>
      <c r="O105" s="22"/>
      <c r="P105" s="20"/>
    </row>
    <row r="106" spans="1:16" ht="66" x14ac:dyDescent="0.35">
      <c r="A106" s="106" t="s">
        <v>0</v>
      </c>
      <c r="B106" s="27" t="s">
        <v>1</v>
      </c>
      <c r="C106" s="28" t="s">
        <v>2</v>
      </c>
      <c r="D106" s="28" t="s">
        <v>3</v>
      </c>
      <c r="E106" s="28" t="s">
        <v>4</v>
      </c>
      <c r="F106" s="28" t="s">
        <v>5</v>
      </c>
      <c r="G106" s="105" t="s">
        <v>25</v>
      </c>
      <c r="H106" s="105"/>
      <c r="I106" s="105"/>
      <c r="J106" s="105"/>
      <c r="K106" s="105" t="s">
        <v>26</v>
      </c>
      <c r="L106" s="105"/>
      <c r="M106" s="105"/>
      <c r="N106" s="105"/>
      <c r="O106" s="105"/>
      <c r="P106" s="107" t="s">
        <v>6</v>
      </c>
    </row>
    <row r="107" spans="1:16" ht="69" x14ac:dyDescent="0.35">
      <c r="A107" s="106"/>
      <c r="B107" s="98" t="s">
        <v>79</v>
      </c>
      <c r="C107" s="98" t="s">
        <v>79</v>
      </c>
      <c r="D107" s="98" t="s">
        <v>79</v>
      </c>
      <c r="E107" s="98" t="s">
        <v>79</v>
      </c>
      <c r="F107" s="98" t="s">
        <v>79</v>
      </c>
      <c r="G107" s="57" t="s">
        <v>27</v>
      </c>
      <c r="H107" s="26" t="s">
        <v>28</v>
      </c>
      <c r="I107" s="62" t="s">
        <v>56</v>
      </c>
      <c r="J107" s="26" t="s">
        <v>29</v>
      </c>
      <c r="K107" s="26" t="s">
        <v>30</v>
      </c>
      <c r="L107" s="26" t="s">
        <v>31</v>
      </c>
      <c r="M107" s="26" t="s">
        <v>32</v>
      </c>
      <c r="N107" s="26" t="s">
        <v>33</v>
      </c>
      <c r="O107" s="26" t="s">
        <v>34</v>
      </c>
      <c r="P107" s="107"/>
    </row>
    <row r="108" spans="1:16" s="95" customFormat="1" ht="35.25" x14ac:dyDescent="0.45">
      <c r="A108" s="77" t="s">
        <v>20</v>
      </c>
      <c r="B108" s="78">
        <v>25</v>
      </c>
      <c r="C108" s="79">
        <v>0.35</v>
      </c>
      <c r="D108" s="79">
        <v>2.5299999999999998</v>
      </c>
      <c r="E108" s="79">
        <v>1.7</v>
      </c>
      <c r="F108" s="79">
        <v>31</v>
      </c>
      <c r="G108" s="91">
        <v>4.05</v>
      </c>
      <c r="H108" s="81">
        <v>8.0000000000000002E-3</v>
      </c>
      <c r="I108" s="81">
        <v>83.75</v>
      </c>
      <c r="J108" s="81">
        <v>30.38</v>
      </c>
      <c r="K108" s="81">
        <v>5.05</v>
      </c>
      <c r="L108" s="81">
        <v>8.93</v>
      </c>
      <c r="M108" s="81">
        <v>4.03</v>
      </c>
      <c r="N108" s="81">
        <v>0.18</v>
      </c>
      <c r="O108" s="81">
        <v>53.25</v>
      </c>
      <c r="P108" s="78">
        <v>71</v>
      </c>
    </row>
    <row r="109" spans="1:16" s="93" customFormat="1" ht="74.25" customHeight="1" x14ac:dyDescent="0.5">
      <c r="A109" s="77" t="s">
        <v>57</v>
      </c>
      <c r="B109" s="78" t="s">
        <v>68</v>
      </c>
      <c r="C109" s="79">
        <v>2.4</v>
      </c>
      <c r="D109" s="79">
        <v>3.6</v>
      </c>
      <c r="E109" s="79">
        <v>16.079999999999998</v>
      </c>
      <c r="F109" s="79">
        <f>108/200*250</f>
        <v>135</v>
      </c>
      <c r="G109" s="80">
        <v>5.54</v>
      </c>
      <c r="H109" s="81">
        <v>0.06</v>
      </c>
      <c r="I109" s="81">
        <v>0</v>
      </c>
      <c r="J109" s="81">
        <v>107.2</v>
      </c>
      <c r="K109" s="81">
        <v>21</v>
      </c>
      <c r="L109" s="81">
        <v>51.4</v>
      </c>
      <c r="M109" s="81">
        <v>19.600000000000001</v>
      </c>
      <c r="N109" s="81">
        <v>0.71</v>
      </c>
      <c r="O109" s="81">
        <v>334.4</v>
      </c>
      <c r="P109" s="78">
        <v>132</v>
      </c>
    </row>
    <row r="110" spans="1:16" s="95" customFormat="1" ht="43.5" customHeight="1" x14ac:dyDescent="0.45">
      <c r="A110" s="82" t="s">
        <v>7</v>
      </c>
      <c r="B110" s="78">
        <v>150</v>
      </c>
      <c r="C110" s="79">
        <v>4.08</v>
      </c>
      <c r="D110" s="79">
        <v>7.32</v>
      </c>
      <c r="E110" s="79">
        <v>27.36</v>
      </c>
      <c r="F110" s="79">
        <v>195.6</v>
      </c>
      <c r="G110" s="80">
        <v>0</v>
      </c>
      <c r="H110" s="81">
        <v>0.05</v>
      </c>
      <c r="I110" s="81">
        <v>119.2</v>
      </c>
      <c r="J110" s="81">
        <v>21.3</v>
      </c>
      <c r="K110" s="81">
        <v>8.8000000000000007</v>
      </c>
      <c r="L110" s="81">
        <v>32</v>
      </c>
      <c r="M110" s="81">
        <v>5.6</v>
      </c>
      <c r="N110" s="81">
        <v>0.56000000000000005</v>
      </c>
      <c r="O110" s="81">
        <v>42.4</v>
      </c>
      <c r="P110" s="81">
        <v>332</v>
      </c>
    </row>
    <row r="111" spans="1:16" s="97" customFormat="1" ht="67.5" customHeight="1" x14ac:dyDescent="0.45">
      <c r="A111" s="82" t="s">
        <v>70</v>
      </c>
      <c r="B111" s="83" t="s">
        <v>58</v>
      </c>
      <c r="C111" s="86">
        <v>8.34</v>
      </c>
      <c r="D111" s="86">
        <v>3.9</v>
      </c>
      <c r="E111" s="86">
        <v>2.4</v>
      </c>
      <c r="F111" s="86">
        <v>217.77</v>
      </c>
      <c r="G111" s="87">
        <v>0.01</v>
      </c>
      <c r="H111" s="87">
        <v>29.7</v>
      </c>
      <c r="I111" s="87">
        <v>0</v>
      </c>
      <c r="J111" s="87">
        <v>0</v>
      </c>
      <c r="K111" s="87">
        <v>16.983333333333334</v>
      </c>
      <c r="L111" s="87">
        <v>4.9249999999999998</v>
      </c>
      <c r="M111" s="87">
        <v>1.4</v>
      </c>
      <c r="N111" s="87">
        <v>0.95833333333333326</v>
      </c>
      <c r="O111" s="81">
        <v>257</v>
      </c>
      <c r="P111" s="78">
        <v>437</v>
      </c>
    </row>
    <row r="112" spans="1:16" s="95" customFormat="1" ht="35.25" x14ac:dyDescent="0.45">
      <c r="A112" s="77" t="s">
        <v>45</v>
      </c>
      <c r="B112" s="78" t="s">
        <v>77</v>
      </c>
      <c r="C112" s="79">
        <v>0.2</v>
      </c>
      <c r="D112" s="79">
        <v>0</v>
      </c>
      <c r="E112" s="79">
        <v>15</v>
      </c>
      <c r="F112" s="79">
        <v>58</v>
      </c>
      <c r="G112" s="80">
        <v>1.1599999999999999</v>
      </c>
      <c r="H112" s="81">
        <v>0</v>
      </c>
      <c r="I112" s="81">
        <v>1.3</v>
      </c>
      <c r="J112" s="81">
        <v>0.38</v>
      </c>
      <c r="K112" s="81">
        <v>6.9</v>
      </c>
      <c r="L112" s="81">
        <v>8.5</v>
      </c>
      <c r="M112" s="81">
        <v>4.5999999999999996</v>
      </c>
      <c r="N112" s="81">
        <v>0.8</v>
      </c>
      <c r="O112" s="81">
        <v>30.2</v>
      </c>
      <c r="P112" s="78">
        <v>685</v>
      </c>
    </row>
    <row r="113" spans="1:16" s="95" customFormat="1" ht="35.25" x14ac:dyDescent="0.45">
      <c r="A113" s="82" t="s">
        <v>8</v>
      </c>
      <c r="B113" s="78">
        <v>32.5</v>
      </c>
      <c r="C113" s="79">
        <v>2.63</v>
      </c>
      <c r="D113" s="79">
        <v>1.07</v>
      </c>
      <c r="E113" s="79">
        <v>13.72</v>
      </c>
      <c r="F113" s="79">
        <v>72.150000000000006</v>
      </c>
      <c r="G113" s="80">
        <v>0.13</v>
      </c>
      <c r="H113" s="81">
        <v>0.13</v>
      </c>
      <c r="I113" s="81">
        <v>195.8</v>
      </c>
      <c r="J113" s="81">
        <v>0</v>
      </c>
      <c r="K113" s="81">
        <v>23.7</v>
      </c>
      <c r="L113" s="81">
        <v>40.630000000000003</v>
      </c>
      <c r="M113" s="81">
        <v>13</v>
      </c>
      <c r="N113" s="81">
        <v>0.91</v>
      </c>
      <c r="O113" s="81">
        <v>53.9</v>
      </c>
      <c r="P113" s="78" t="s">
        <v>9</v>
      </c>
    </row>
    <row r="114" spans="1:16" x14ac:dyDescent="0.35">
      <c r="A114" s="33" t="s">
        <v>10</v>
      </c>
      <c r="B114" s="55"/>
      <c r="C114" s="28">
        <f t="shared" ref="C114:O114" si="7">SUM(C108:C113)</f>
        <v>18</v>
      </c>
      <c r="D114" s="28">
        <f t="shared" si="7"/>
        <v>18.419999999999998</v>
      </c>
      <c r="E114" s="28">
        <f t="shared" si="7"/>
        <v>76.260000000000005</v>
      </c>
      <c r="F114" s="28">
        <f t="shared" si="7"/>
        <v>709.52</v>
      </c>
      <c r="G114" s="28">
        <f t="shared" si="7"/>
        <v>10.89</v>
      </c>
      <c r="H114" s="28">
        <f t="shared" si="7"/>
        <v>29.947999999999997</v>
      </c>
      <c r="I114" s="28">
        <f t="shared" si="7"/>
        <v>400.05</v>
      </c>
      <c r="J114" s="28">
        <f t="shared" si="7"/>
        <v>159.26000000000002</v>
      </c>
      <c r="K114" s="28">
        <f t="shared" si="7"/>
        <v>82.433333333333337</v>
      </c>
      <c r="L114" s="28">
        <f t="shared" si="7"/>
        <v>146.38499999999999</v>
      </c>
      <c r="M114" s="28">
        <f t="shared" si="7"/>
        <v>48.230000000000004</v>
      </c>
      <c r="N114" s="28">
        <f t="shared" si="7"/>
        <v>4.1183333333333332</v>
      </c>
      <c r="O114" s="28">
        <f t="shared" si="7"/>
        <v>771.15</v>
      </c>
      <c r="P114" s="34"/>
    </row>
    <row r="115" spans="1:16" x14ac:dyDescent="0.35">
      <c r="A115" s="33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4"/>
    </row>
    <row r="116" spans="1:16" x14ac:dyDescent="0.45">
      <c r="A116" s="8" t="s">
        <v>21</v>
      </c>
      <c r="B116" s="18"/>
      <c r="C116" s="19"/>
      <c r="D116" s="19"/>
      <c r="E116" s="19"/>
      <c r="F116" s="5"/>
      <c r="G116" s="19"/>
      <c r="H116" s="22"/>
      <c r="I116" s="22"/>
      <c r="J116" s="22"/>
      <c r="K116" s="22"/>
      <c r="L116" s="22"/>
      <c r="M116" s="22"/>
      <c r="N116" s="22"/>
      <c r="O116" s="22"/>
      <c r="P116" s="8"/>
    </row>
    <row r="117" spans="1:16" x14ac:dyDescent="0.45">
      <c r="A117" s="8"/>
      <c r="B117" s="18"/>
      <c r="C117" s="19"/>
      <c r="D117" s="19"/>
      <c r="E117" s="19"/>
      <c r="F117" s="5"/>
      <c r="G117" s="19"/>
      <c r="H117" s="22"/>
      <c r="I117" s="22"/>
      <c r="J117" s="22"/>
      <c r="K117" s="22"/>
      <c r="L117" s="22"/>
      <c r="M117" s="22"/>
      <c r="N117" s="22"/>
      <c r="O117" s="22"/>
      <c r="P117" s="8"/>
    </row>
    <row r="118" spans="1:16" x14ac:dyDescent="0.45">
      <c r="A118" s="8" t="s">
        <v>11</v>
      </c>
      <c r="B118" s="18"/>
      <c r="C118" s="19"/>
      <c r="D118" s="19"/>
      <c r="E118" s="19"/>
      <c r="F118" s="5"/>
      <c r="G118" s="19"/>
      <c r="H118" s="22"/>
      <c r="I118" s="22"/>
      <c r="J118" s="22"/>
      <c r="K118" s="22"/>
      <c r="L118" s="22"/>
      <c r="M118" s="22"/>
      <c r="N118" s="22"/>
      <c r="O118" s="22"/>
      <c r="P118" s="8"/>
    </row>
    <row r="119" spans="1:16" ht="66" x14ac:dyDescent="0.35">
      <c r="A119" s="106" t="s">
        <v>0</v>
      </c>
      <c r="B119" s="27" t="s">
        <v>1</v>
      </c>
      <c r="C119" s="28" t="s">
        <v>2</v>
      </c>
      <c r="D119" s="28" t="s">
        <v>3</v>
      </c>
      <c r="E119" s="28" t="s">
        <v>4</v>
      </c>
      <c r="F119" s="28" t="s">
        <v>5</v>
      </c>
      <c r="G119" s="105" t="s">
        <v>25</v>
      </c>
      <c r="H119" s="105"/>
      <c r="I119" s="105"/>
      <c r="J119" s="105"/>
      <c r="K119" s="105" t="s">
        <v>26</v>
      </c>
      <c r="L119" s="105"/>
      <c r="M119" s="105"/>
      <c r="N119" s="105"/>
      <c r="O119" s="105"/>
      <c r="P119" s="107" t="s">
        <v>6</v>
      </c>
    </row>
    <row r="120" spans="1:16" ht="69" x14ac:dyDescent="0.35">
      <c r="A120" s="106"/>
      <c r="B120" s="98" t="s">
        <v>79</v>
      </c>
      <c r="C120" s="98" t="s">
        <v>79</v>
      </c>
      <c r="D120" s="98" t="s">
        <v>79</v>
      </c>
      <c r="E120" s="98" t="s">
        <v>79</v>
      </c>
      <c r="F120" s="98" t="s">
        <v>79</v>
      </c>
      <c r="G120" s="57" t="s">
        <v>27</v>
      </c>
      <c r="H120" s="26" t="s">
        <v>28</v>
      </c>
      <c r="I120" s="62" t="s">
        <v>56</v>
      </c>
      <c r="J120" s="26" t="s">
        <v>29</v>
      </c>
      <c r="K120" s="26" t="s">
        <v>30</v>
      </c>
      <c r="L120" s="26" t="s">
        <v>31</v>
      </c>
      <c r="M120" s="26" t="s">
        <v>32</v>
      </c>
      <c r="N120" s="26" t="s">
        <v>33</v>
      </c>
      <c r="O120" s="26" t="s">
        <v>34</v>
      </c>
      <c r="P120" s="107"/>
    </row>
    <row r="121" spans="1:16" s="97" customFormat="1" ht="33.75" customHeight="1" x14ac:dyDescent="0.45">
      <c r="A121" s="77" t="s">
        <v>71</v>
      </c>
      <c r="B121" s="78">
        <v>25</v>
      </c>
      <c r="C121" s="79">
        <v>0.33</v>
      </c>
      <c r="D121" s="79">
        <v>1.85</v>
      </c>
      <c r="E121" s="79">
        <v>2.13</v>
      </c>
      <c r="F121" s="79">
        <v>26.5</v>
      </c>
      <c r="G121" s="80">
        <v>1.93</v>
      </c>
      <c r="H121" s="81">
        <v>2.5000000000000001E-3</v>
      </c>
      <c r="I121" s="81">
        <v>32.75</v>
      </c>
      <c r="J121" s="81">
        <v>0.28999999999999998</v>
      </c>
      <c r="K121" s="81">
        <v>8</v>
      </c>
      <c r="L121" s="81">
        <v>9</v>
      </c>
      <c r="M121" s="81">
        <v>4.55</v>
      </c>
      <c r="N121" s="81">
        <v>0.3</v>
      </c>
      <c r="O121" s="81">
        <v>56.6</v>
      </c>
      <c r="P121" s="78">
        <v>50</v>
      </c>
    </row>
    <row r="122" spans="1:16" s="93" customFormat="1" ht="74.25" customHeight="1" x14ac:dyDescent="0.5">
      <c r="A122" s="77" t="s">
        <v>59</v>
      </c>
      <c r="B122" s="78" t="s">
        <v>68</v>
      </c>
      <c r="C122" s="79">
        <v>1.6</v>
      </c>
      <c r="D122" s="79">
        <v>3.44</v>
      </c>
      <c r="E122" s="79">
        <v>8</v>
      </c>
      <c r="F122" s="79">
        <f>70.4/200*250</f>
        <v>88.000000000000014</v>
      </c>
      <c r="G122" s="80">
        <v>14.77</v>
      </c>
      <c r="H122" s="81">
        <v>0.05</v>
      </c>
      <c r="I122" s="81">
        <v>94.8</v>
      </c>
      <c r="J122" s="81">
        <v>0</v>
      </c>
      <c r="K122" s="81">
        <v>34.659999999999997</v>
      </c>
      <c r="L122" s="81">
        <v>38.1</v>
      </c>
      <c r="M122" s="81">
        <v>17.8</v>
      </c>
      <c r="N122" s="81">
        <v>0.64</v>
      </c>
      <c r="O122" s="81">
        <v>242.4</v>
      </c>
      <c r="P122" s="78">
        <v>124</v>
      </c>
    </row>
    <row r="123" spans="1:16" s="95" customFormat="1" ht="35.25" x14ac:dyDescent="0.45">
      <c r="A123" s="77" t="s">
        <v>78</v>
      </c>
      <c r="B123" s="78">
        <v>200</v>
      </c>
      <c r="C123" s="79">
        <v>15.58</v>
      </c>
      <c r="D123" s="79">
        <v>8.58</v>
      </c>
      <c r="E123" s="79">
        <v>18.899999999999999</v>
      </c>
      <c r="F123" s="79">
        <v>218.75</v>
      </c>
      <c r="G123" s="91">
        <v>8.3000000000000007</v>
      </c>
      <c r="H123" s="87">
        <v>0.11</v>
      </c>
      <c r="I123" s="91">
        <v>253.8</v>
      </c>
      <c r="J123" s="91">
        <v>30.8</v>
      </c>
      <c r="K123" s="92">
        <v>21.9</v>
      </c>
      <c r="L123" s="92">
        <v>201.3</v>
      </c>
      <c r="M123" s="92">
        <v>39.4</v>
      </c>
      <c r="N123" s="92">
        <v>2.98</v>
      </c>
      <c r="O123" s="92">
        <v>717.5</v>
      </c>
      <c r="P123" s="78">
        <v>436</v>
      </c>
    </row>
    <row r="124" spans="1:16" s="95" customFormat="1" ht="35.25" x14ac:dyDescent="0.45">
      <c r="A124" s="77" t="s">
        <v>45</v>
      </c>
      <c r="B124" s="78" t="s">
        <v>77</v>
      </c>
      <c r="C124" s="79">
        <v>0.2</v>
      </c>
      <c r="D124" s="79">
        <v>0</v>
      </c>
      <c r="E124" s="79">
        <v>15</v>
      </c>
      <c r="F124" s="79">
        <v>58</v>
      </c>
      <c r="G124" s="80">
        <v>1.1599999999999999</v>
      </c>
      <c r="H124" s="81">
        <v>0</v>
      </c>
      <c r="I124" s="81">
        <v>1.3</v>
      </c>
      <c r="J124" s="81">
        <v>0.38</v>
      </c>
      <c r="K124" s="81">
        <v>6.9</v>
      </c>
      <c r="L124" s="81">
        <v>8.5</v>
      </c>
      <c r="M124" s="81">
        <v>4.5999999999999996</v>
      </c>
      <c r="N124" s="81">
        <v>0.8</v>
      </c>
      <c r="O124" s="81">
        <v>30.2</v>
      </c>
      <c r="P124" s="78">
        <v>685</v>
      </c>
    </row>
    <row r="125" spans="1:16" s="95" customFormat="1" ht="35.25" x14ac:dyDescent="0.45">
      <c r="A125" s="82" t="s">
        <v>8</v>
      </c>
      <c r="B125" s="78">
        <v>32.5</v>
      </c>
      <c r="C125" s="79">
        <v>2.63</v>
      </c>
      <c r="D125" s="79">
        <v>1.07</v>
      </c>
      <c r="E125" s="79">
        <v>13.72</v>
      </c>
      <c r="F125" s="79">
        <v>72.150000000000006</v>
      </c>
      <c r="G125" s="80">
        <v>0.13</v>
      </c>
      <c r="H125" s="81">
        <v>0.13</v>
      </c>
      <c r="I125" s="81">
        <v>195.8</v>
      </c>
      <c r="J125" s="81">
        <v>0</v>
      </c>
      <c r="K125" s="81">
        <v>23.7</v>
      </c>
      <c r="L125" s="81">
        <v>40.630000000000003</v>
      </c>
      <c r="M125" s="81">
        <v>13</v>
      </c>
      <c r="N125" s="81">
        <v>0.91</v>
      </c>
      <c r="O125" s="81">
        <v>53.9</v>
      </c>
      <c r="P125" s="78" t="s">
        <v>9</v>
      </c>
    </row>
    <row r="126" spans="1:16" x14ac:dyDescent="0.35">
      <c r="A126" s="33" t="s">
        <v>10</v>
      </c>
      <c r="B126" s="55"/>
      <c r="C126" s="28">
        <f t="shared" ref="C126:O126" si="8">SUM(C121:C125)</f>
        <v>20.34</v>
      </c>
      <c r="D126" s="28">
        <f t="shared" si="8"/>
        <v>14.940000000000001</v>
      </c>
      <c r="E126" s="28">
        <f t="shared" si="8"/>
        <v>57.75</v>
      </c>
      <c r="F126" s="28">
        <f t="shared" si="8"/>
        <v>463.4</v>
      </c>
      <c r="G126" s="28">
        <f t="shared" si="8"/>
        <v>26.29</v>
      </c>
      <c r="H126" s="28">
        <f t="shared" si="8"/>
        <v>0.29249999999999998</v>
      </c>
      <c r="I126" s="28">
        <f t="shared" si="8"/>
        <v>578.45000000000005</v>
      </c>
      <c r="J126" s="28">
        <f t="shared" si="8"/>
        <v>31.47</v>
      </c>
      <c r="K126" s="28">
        <f t="shared" si="8"/>
        <v>95.160000000000011</v>
      </c>
      <c r="L126" s="28">
        <f t="shared" si="8"/>
        <v>297.52999999999997</v>
      </c>
      <c r="M126" s="28">
        <f t="shared" si="8"/>
        <v>79.349999999999994</v>
      </c>
      <c r="N126" s="28">
        <f t="shared" si="8"/>
        <v>5.63</v>
      </c>
      <c r="O126" s="28">
        <f t="shared" si="8"/>
        <v>1100.6000000000001</v>
      </c>
      <c r="P126" s="34"/>
    </row>
    <row r="127" spans="1:16" x14ac:dyDescent="0.35">
      <c r="A127" s="33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4"/>
    </row>
    <row r="128" spans="1:16" x14ac:dyDescent="0.45">
      <c r="A128" s="8" t="s">
        <v>51</v>
      </c>
      <c r="B128" s="18"/>
      <c r="C128" s="19"/>
      <c r="D128" s="19"/>
      <c r="E128" s="19"/>
      <c r="F128" s="5"/>
      <c r="G128" s="19"/>
      <c r="H128" s="22"/>
      <c r="I128" s="22"/>
      <c r="J128" s="22"/>
      <c r="K128" s="22"/>
      <c r="L128" s="22"/>
      <c r="M128" s="22"/>
      <c r="N128" s="22"/>
      <c r="O128" s="22"/>
      <c r="P128" s="11"/>
    </row>
    <row r="129" spans="1:16" x14ac:dyDescent="0.35">
      <c r="A129" s="14"/>
      <c r="B129" s="15"/>
      <c r="C129" s="16"/>
      <c r="D129" s="16"/>
      <c r="E129" s="16"/>
      <c r="F129" s="16"/>
      <c r="G129" s="19"/>
      <c r="H129" s="22"/>
      <c r="I129" s="22"/>
      <c r="J129" s="22"/>
      <c r="K129" s="22"/>
      <c r="L129" s="22"/>
      <c r="M129" s="22"/>
      <c r="N129" s="22"/>
      <c r="O129" s="22"/>
      <c r="P129" s="17"/>
    </row>
    <row r="130" spans="1:16" x14ac:dyDescent="0.45">
      <c r="A130" s="8" t="s">
        <v>11</v>
      </c>
      <c r="B130" s="18"/>
      <c r="C130" s="19"/>
      <c r="D130" s="19"/>
      <c r="E130" s="19"/>
      <c r="F130" s="5"/>
      <c r="G130" s="19"/>
      <c r="H130" s="22"/>
      <c r="I130" s="22"/>
      <c r="J130" s="22"/>
      <c r="K130" s="22"/>
      <c r="L130" s="22"/>
      <c r="M130" s="22"/>
      <c r="N130" s="22"/>
      <c r="O130" s="22"/>
      <c r="P130" s="20"/>
    </row>
    <row r="131" spans="1:16" ht="66" x14ac:dyDescent="0.35">
      <c r="A131" s="106" t="s">
        <v>0</v>
      </c>
      <c r="B131" s="27" t="s">
        <v>1</v>
      </c>
      <c r="C131" s="28" t="s">
        <v>2</v>
      </c>
      <c r="D131" s="28" t="s">
        <v>3</v>
      </c>
      <c r="E131" s="28" t="s">
        <v>4</v>
      </c>
      <c r="F131" s="28" t="s">
        <v>5</v>
      </c>
      <c r="G131" s="105" t="s">
        <v>25</v>
      </c>
      <c r="H131" s="105"/>
      <c r="I131" s="105"/>
      <c r="J131" s="105"/>
      <c r="K131" s="105" t="s">
        <v>26</v>
      </c>
      <c r="L131" s="105"/>
      <c r="M131" s="105"/>
      <c r="N131" s="105"/>
      <c r="O131" s="105"/>
      <c r="P131" s="107" t="s">
        <v>6</v>
      </c>
    </row>
    <row r="132" spans="1:16" ht="69" x14ac:dyDescent="0.35">
      <c r="A132" s="106"/>
      <c r="B132" s="98" t="s">
        <v>79</v>
      </c>
      <c r="C132" s="98" t="s">
        <v>79</v>
      </c>
      <c r="D132" s="98" t="s">
        <v>79</v>
      </c>
      <c r="E132" s="98" t="s">
        <v>79</v>
      </c>
      <c r="F132" s="98" t="s">
        <v>79</v>
      </c>
      <c r="G132" s="57" t="s">
        <v>27</v>
      </c>
      <c r="H132" s="26" t="s">
        <v>28</v>
      </c>
      <c r="I132" s="62" t="s">
        <v>56</v>
      </c>
      <c r="J132" s="26" t="s">
        <v>29</v>
      </c>
      <c r="K132" s="26" t="s">
        <v>30</v>
      </c>
      <c r="L132" s="26" t="s">
        <v>31</v>
      </c>
      <c r="M132" s="26" t="s">
        <v>32</v>
      </c>
      <c r="N132" s="26" t="s">
        <v>33</v>
      </c>
      <c r="O132" s="26" t="s">
        <v>34</v>
      </c>
      <c r="P132" s="107"/>
    </row>
    <row r="133" spans="1:16" s="97" customFormat="1" ht="42.75" customHeight="1" x14ac:dyDescent="0.45">
      <c r="A133" s="77" t="s">
        <v>44</v>
      </c>
      <c r="B133" s="78">
        <v>25</v>
      </c>
      <c r="C133" s="79">
        <v>0.35</v>
      </c>
      <c r="D133" s="79">
        <v>1.3</v>
      </c>
      <c r="E133" s="79">
        <v>2.2999999999999998</v>
      </c>
      <c r="F133" s="79">
        <v>22</v>
      </c>
      <c r="G133" s="80">
        <v>8.8000000000000007</v>
      </c>
      <c r="H133" s="81">
        <v>0.01</v>
      </c>
      <c r="I133" s="81">
        <v>0</v>
      </c>
      <c r="J133" s="81">
        <v>50.6</v>
      </c>
      <c r="K133" s="81">
        <v>11.2</v>
      </c>
      <c r="L133" s="81">
        <v>8</v>
      </c>
      <c r="M133" s="81">
        <v>4.5</v>
      </c>
      <c r="N133" s="81">
        <v>0.15</v>
      </c>
      <c r="O133" s="81">
        <v>68</v>
      </c>
      <c r="P133" s="78">
        <v>43</v>
      </c>
    </row>
    <row r="134" spans="1:16" s="95" customFormat="1" ht="70.5" x14ac:dyDescent="0.45">
      <c r="A134" s="77" t="s">
        <v>15</v>
      </c>
      <c r="B134" s="78" t="s">
        <v>66</v>
      </c>
      <c r="C134" s="79">
        <v>4.96</v>
      </c>
      <c r="D134" s="79">
        <v>4.4800000000000004</v>
      </c>
      <c r="E134" s="79">
        <v>17.84</v>
      </c>
      <c r="F134" s="79">
        <f>133.6/200*250</f>
        <v>166.99999999999997</v>
      </c>
      <c r="G134" s="80">
        <v>4.6500000000000004</v>
      </c>
      <c r="H134" s="81">
        <v>0.18</v>
      </c>
      <c r="I134" s="81">
        <v>95.8</v>
      </c>
      <c r="J134" s="81">
        <v>0</v>
      </c>
      <c r="K134" s="81">
        <v>30.46</v>
      </c>
      <c r="L134" s="81">
        <v>69.739999999999995</v>
      </c>
      <c r="M134" s="81">
        <v>28.24</v>
      </c>
      <c r="N134" s="81">
        <v>1.62</v>
      </c>
      <c r="O134" s="81">
        <v>382.4</v>
      </c>
      <c r="P134" s="78">
        <v>139</v>
      </c>
    </row>
    <row r="135" spans="1:16" s="95" customFormat="1" ht="35.25" x14ac:dyDescent="0.45">
      <c r="A135" s="82" t="s">
        <v>52</v>
      </c>
      <c r="B135" s="78" t="s">
        <v>58</v>
      </c>
      <c r="C135" s="79">
        <v>10.62</v>
      </c>
      <c r="D135" s="79">
        <v>12.64</v>
      </c>
      <c r="E135" s="79">
        <v>11.03</v>
      </c>
      <c r="F135" s="86">
        <v>202.1</v>
      </c>
      <c r="G135" s="73">
        <v>0.4</v>
      </c>
      <c r="H135" s="74">
        <v>0.04</v>
      </c>
      <c r="I135" s="74">
        <v>190</v>
      </c>
      <c r="J135" s="74">
        <v>1.7</v>
      </c>
      <c r="K135" s="74">
        <v>23</v>
      </c>
      <c r="L135" s="74">
        <v>138</v>
      </c>
      <c r="M135" s="74">
        <v>20</v>
      </c>
      <c r="N135" s="74">
        <v>1.8</v>
      </c>
      <c r="O135" s="74">
        <v>221</v>
      </c>
      <c r="P135" s="78">
        <v>462</v>
      </c>
    </row>
    <row r="136" spans="1:16" s="95" customFormat="1" ht="43.5" customHeight="1" x14ac:dyDescent="0.45">
      <c r="A136" s="82" t="s">
        <v>7</v>
      </c>
      <c r="B136" s="78">
        <v>150</v>
      </c>
      <c r="C136" s="79">
        <v>4.08</v>
      </c>
      <c r="D136" s="79">
        <v>7.32</v>
      </c>
      <c r="E136" s="79">
        <v>27.36</v>
      </c>
      <c r="F136" s="79">
        <v>195.6</v>
      </c>
      <c r="G136" s="80">
        <v>0</v>
      </c>
      <c r="H136" s="81">
        <v>0.05</v>
      </c>
      <c r="I136" s="81">
        <v>119.2</v>
      </c>
      <c r="J136" s="81">
        <v>21.3</v>
      </c>
      <c r="K136" s="81">
        <v>8.8000000000000007</v>
      </c>
      <c r="L136" s="81">
        <v>32</v>
      </c>
      <c r="M136" s="81">
        <v>5.6</v>
      </c>
      <c r="N136" s="81">
        <v>0.56000000000000005</v>
      </c>
      <c r="O136" s="81">
        <v>42.4</v>
      </c>
      <c r="P136" s="81">
        <v>332</v>
      </c>
    </row>
    <row r="137" spans="1:16" s="95" customFormat="1" ht="35.25" x14ac:dyDescent="0.45">
      <c r="A137" s="82" t="s">
        <v>76</v>
      </c>
      <c r="B137" s="88">
        <v>200</v>
      </c>
      <c r="C137" s="86">
        <v>0.2</v>
      </c>
      <c r="D137" s="86">
        <v>0</v>
      </c>
      <c r="E137" s="86">
        <v>35.799999999999997</v>
      </c>
      <c r="F137" s="86">
        <v>142</v>
      </c>
      <c r="G137" s="80">
        <v>0</v>
      </c>
      <c r="H137" s="81">
        <v>0.02</v>
      </c>
      <c r="I137" s="81">
        <v>0</v>
      </c>
      <c r="J137" s="81">
        <v>0</v>
      </c>
      <c r="K137" s="81">
        <v>12</v>
      </c>
      <c r="L137" s="81">
        <v>2.4</v>
      </c>
      <c r="M137" s="81">
        <v>0</v>
      </c>
      <c r="N137" s="81">
        <v>0.8</v>
      </c>
      <c r="O137" s="81">
        <v>0</v>
      </c>
      <c r="P137" s="88">
        <v>631</v>
      </c>
    </row>
    <row r="138" spans="1:16" s="95" customFormat="1" ht="35.25" x14ac:dyDescent="0.45">
      <c r="A138" s="82" t="s">
        <v>8</v>
      </c>
      <c r="B138" s="78">
        <v>32.5</v>
      </c>
      <c r="C138" s="79">
        <v>2.63</v>
      </c>
      <c r="D138" s="79">
        <v>1.07</v>
      </c>
      <c r="E138" s="79">
        <v>13.72</v>
      </c>
      <c r="F138" s="79">
        <v>72.150000000000006</v>
      </c>
      <c r="G138" s="80">
        <v>0.13</v>
      </c>
      <c r="H138" s="81">
        <v>0.13</v>
      </c>
      <c r="I138" s="81">
        <v>195.8</v>
      </c>
      <c r="J138" s="81">
        <v>0</v>
      </c>
      <c r="K138" s="81">
        <v>23.7</v>
      </c>
      <c r="L138" s="81">
        <v>40.630000000000003</v>
      </c>
      <c r="M138" s="81">
        <v>13</v>
      </c>
      <c r="N138" s="81">
        <v>0.91</v>
      </c>
      <c r="O138" s="81">
        <v>53.9</v>
      </c>
      <c r="P138" s="78" t="s">
        <v>9</v>
      </c>
    </row>
    <row r="139" spans="1:16" x14ac:dyDescent="0.35">
      <c r="A139" s="33" t="s">
        <v>10</v>
      </c>
      <c r="B139" s="55"/>
      <c r="C139" s="28">
        <f t="shared" ref="C139:O139" si="9">SUM(C133:C138)</f>
        <v>22.839999999999996</v>
      </c>
      <c r="D139" s="28">
        <f>SUM(D133:D138)</f>
        <v>26.810000000000002</v>
      </c>
      <c r="E139" s="28">
        <f t="shared" si="9"/>
        <v>108.05</v>
      </c>
      <c r="F139" s="28">
        <f t="shared" si="9"/>
        <v>800.84999999999991</v>
      </c>
      <c r="G139" s="28">
        <f t="shared" si="9"/>
        <v>13.980000000000002</v>
      </c>
      <c r="H139" s="28">
        <f t="shared" si="9"/>
        <v>0.43000000000000005</v>
      </c>
      <c r="I139" s="28">
        <f t="shared" si="9"/>
        <v>600.79999999999995</v>
      </c>
      <c r="J139" s="28">
        <f t="shared" si="9"/>
        <v>73.600000000000009</v>
      </c>
      <c r="K139" s="28">
        <f t="shared" si="9"/>
        <v>109.16</v>
      </c>
      <c r="L139" s="28">
        <f t="shared" si="9"/>
        <v>290.77000000000004</v>
      </c>
      <c r="M139" s="28">
        <f t="shared" si="9"/>
        <v>71.34</v>
      </c>
      <c r="N139" s="28">
        <f t="shared" si="9"/>
        <v>5.8400000000000007</v>
      </c>
      <c r="O139" s="28">
        <f t="shared" si="9"/>
        <v>767.69999999999993</v>
      </c>
      <c r="P139" s="34"/>
    </row>
    <row r="140" spans="1:16" x14ac:dyDescent="0.35">
      <c r="A140" s="33"/>
      <c r="B140" s="5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4"/>
    </row>
  </sheetData>
  <mergeCells count="47">
    <mergeCell ref="A106:A107"/>
    <mergeCell ref="A93:A94"/>
    <mergeCell ref="G78:J78"/>
    <mergeCell ref="K78:O78"/>
    <mergeCell ref="A131:A132"/>
    <mergeCell ref="P131:P132"/>
    <mergeCell ref="G131:J131"/>
    <mergeCell ref="K131:O131"/>
    <mergeCell ref="A119:A120"/>
    <mergeCell ref="P119:P120"/>
    <mergeCell ref="G119:J119"/>
    <mergeCell ref="K119:O119"/>
    <mergeCell ref="P93:P94"/>
    <mergeCell ref="P106:P107"/>
    <mergeCell ref="G106:J106"/>
    <mergeCell ref="K106:O106"/>
    <mergeCell ref="G93:J93"/>
    <mergeCell ref="K93:O93"/>
    <mergeCell ref="A16:A17"/>
    <mergeCell ref="P16:P17"/>
    <mergeCell ref="G16:J16"/>
    <mergeCell ref="K16:O16"/>
    <mergeCell ref="G27:J27"/>
    <mergeCell ref="K27:O27"/>
    <mergeCell ref="P78:P79"/>
    <mergeCell ref="G63:J63"/>
    <mergeCell ref="K63:O63"/>
    <mergeCell ref="A27:A28"/>
    <mergeCell ref="P27:P28"/>
    <mergeCell ref="A63:A64"/>
    <mergeCell ref="P63:P64"/>
    <mergeCell ref="A39:A40"/>
    <mergeCell ref="P39:P40"/>
    <mergeCell ref="A50:A51"/>
    <mergeCell ref="P50:P51"/>
    <mergeCell ref="G39:J39"/>
    <mergeCell ref="K39:O39"/>
    <mergeCell ref="G50:J50"/>
    <mergeCell ref="K50:O50"/>
    <mergeCell ref="A78:A79"/>
    <mergeCell ref="L10:P10"/>
    <mergeCell ref="A12:P12"/>
    <mergeCell ref="L3:P3"/>
    <mergeCell ref="L4:P4"/>
    <mergeCell ref="L5:P5"/>
    <mergeCell ref="L8:P8"/>
    <mergeCell ref="L9:P9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4" manualBreakCount="4">
    <brk id="36" max="15" man="1"/>
    <brk id="60" max="15" man="1"/>
    <brk id="88" max="15" man="1"/>
    <brk id="1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платники обед</vt:lpstr>
      <vt:lpstr>'платники обед'!Print_Area</vt:lpstr>
      <vt:lpstr>'платники обед'!Область_печати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2023-01-11T10:37:45Z</cp:lastPrinted>
  <dcterms:created xsi:type="dcterms:W3CDTF">2021-02-19T13:46:32Z</dcterms:created>
  <dcterms:modified xsi:type="dcterms:W3CDTF">2023-01-23T05:51:16Z</dcterms:modified>
</cp:coreProperties>
</file>